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2795" windowHeight="9570" tabRatio="747" activeTab="4"/>
  </bookViews>
  <sheets>
    <sheet name="แผนภาพรวม" sheetId="8" r:id="rId1"/>
    <sheet name="แบบฟอร์มรายละเอียด" sheetId="1" r:id="rId2"/>
    <sheet name="คำแนะนำ" sheetId="7" r:id="rId3"/>
    <sheet name="ตัวอย่าง แผนภาพรวม" sheetId="9" r:id="rId4"/>
    <sheet name="ตัวอย่าง แบบฟอร์มรายละเอียด1" sheetId="6" r:id="rId5"/>
    <sheet name="ตัวอย่าง แบบฟอร์มรายละเอียด 2" sheetId="10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0" l="1"/>
  <c r="N14" i="10"/>
  <c r="O21" i="10" s="1"/>
  <c r="N10" i="10"/>
  <c r="N8" i="10"/>
  <c r="N6" i="10"/>
  <c r="O11" i="10" s="1"/>
  <c r="Q12" i="8" l="1"/>
  <c r="Q13" i="8"/>
  <c r="Q14" i="8"/>
  <c r="Q15" i="8"/>
  <c r="Q16" i="8"/>
  <c r="P21" i="8"/>
  <c r="O21" i="8"/>
  <c r="N21" i="8"/>
  <c r="M21" i="8"/>
  <c r="L21" i="8"/>
  <c r="K21" i="8"/>
  <c r="J21" i="8"/>
  <c r="I21" i="8"/>
  <c r="H21" i="8"/>
  <c r="G21" i="8"/>
  <c r="F21" i="8"/>
  <c r="F22" i="8" s="1"/>
  <c r="E21" i="8"/>
  <c r="D21" i="8"/>
  <c r="Q20" i="8"/>
  <c r="Q19" i="8"/>
  <c r="Q18" i="8"/>
  <c r="Q17" i="8"/>
  <c r="Q11" i="8"/>
  <c r="Q10" i="8"/>
  <c r="Q9" i="8"/>
  <c r="Q8" i="8"/>
  <c r="Q7" i="8"/>
  <c r="Q6" i="8"/>
  <c r="E17" i="9"/>
  <c r="D17" i="9"/>
  <c r="P17" i="9"/>
  <c r="O17" i="9"/>
  <c r="N17" i="9"/>
  <c r="M17" i="9"/>
  <c r="L17" i="9"/>
  <c r="K17" i="9"/>
  <c r="J17" i="9"/>
  <c r="I17" i="9"/>
  <c r="H17" i="9"/>
  <c r="G17" i="9"/>
  <c r="F17" i="9"/>
  <c r="F18" i="9" s="1"/>
  <c r="Q16" i="9"/>
  <c r="Q15" i="9"/>
  <c r="Q14" i="9"/>
  <c r="Q13" i="9"/>
  <c r="Q12" i="9"/>
  <c r="Q11" i="9"/>
  <c r="Q10" i="9"/>
  <c r="Q9" i="9"/>
  <c r="Q8" i="9"/>
  <c r="Q7" i="9"/>
  <c r="Q6" i="9"/>
  <c r="G18" i="9" l="1"/>
  <c r="H18" i="9"/>
  <c r="H19" i="9" s="1"/>
  <c r="G19" i="9"/>
  <c r="F19" i="9"/>
  <c r="Q21" i="8"/>
  <c r="F23" i="8"/>
  <c r="G22" i="8"/>
  <c r="Q17" i="9"/>
  <c r="N30" i="6"/>
  <c r="N36" i="6"/>
  <c r="N42" i="6"/>
  <c r="I18" i="9" l="1"/>
  <c r="I19" i="9" s="1"/>
  <c r="G23" i="8"/>
  <c r="H22" i="8"/>
  <c r="O43" i="6"/>
  <c r="N23" i="6"/>
  <c r="N17" i="6"/>
  <c r="N11" i="6"/>
  <c r="J18" i="9" l="1"/>
  <c r="K18" i="9" s="1"/>
  <c r="L18" i="9" s="1"/>
  <c r="I22" i="8"/>
  <c r="H23" i="8"/>
  <c r="O24" i="6"/>
  <c r="M10" i="1"/>
  <c r="M16" i="1"/>
  <c r="M22" i="1"/>
  <c r="K19" i="9" l="1"/>
  <c r="J19" i="9"/>
  <c r="J22" i="8"/>
  <c r="I23" i="8"/>
  <c r="M18" i="9"/>
  <c r="L19" i="9"/>
  <c r="N23" i="1"/>
  <c r="J23" i="8" l="1"/>
  <c r="K22" i="8"/>
  <c r="N18" i="9"/>
  <c r="M19" i="9"/>
  <c r="K23" i="8" l="1"/>
  <c r="L22" i="8"/>
  <c r="O18" i="9"/>
  <c r="N19" i="9"/>
  <c r="M22" i="8" l="1"/>
  <c r="L23" i="8"/>
  <c r="P18" i="9"/>
  <c r="P19" i="9" s="1"/>
  <c r="O19" i="9"/>
  <c r="N22" i="8" l="1"/>
  <c r="M23" i="8"/>
  <c r="N23" i="8" l="1"/>
  <c r="O22" i="8"/>
  <c r="O23" i="8" l="1"/>
  <c r="P22" i="8"/>
  <c r="P23" i="8" s="1"/>
</calcChain>
</file>

<file path=xl/sharedStrings.xml><?xml version="1.0" encoding="utf-8"?>
<sst xmlns="http://schemas.openxmlformats.org/spreadsheetml/2006/main" count="245" uniqueCount="134">
  <si>
    <t>จังหวัด</t>
  </si>
  <si>
    <t>อำเภอ</t>
  </si>
  <si>
    <t>ทีมที่</t>
  </si>
  <si>
    <t>รายชื่อ ศสม.หรือรพสต.ในทีม</t>
  </si>
  <si>
    <t>จำนวนประชากร
(ราย ศสม.หรือ รพสต.)</t>
  </si>
  <si>
    <t>ประชากรต่อทีม
(รวมประชากรใน
ศสม.หรือรพสต.
ทุกแห่งในทีม)</t>
  </si>
  <si>
    <t>ประชากรต่อ Cluster
(รวมประชากร
ทุกทีมใน cluster)</t>
  </si>
  <si>
    <t>รวม ประชากรในทีม</t>
  </si>
  <si>
    <t>รวมประชากรใน Cluster</t>
  </si>
  <si>
    <t xml:space="preserve">Cluster ที่
</t>
  </si>
  <si>
    <t>ชื่อ ศสม.หรือรพสต.ที่เป็นแม่ข่ายของ cluster</t>
  </si>
  <si>
    <t>ชื่อ ศสม.หรือรพสต.ที่เป็นแม่ข่ายของ ทีม</t>
  </si>
  <si>
    <t>เมือง</t>
  </si>
  <si>
    <t>คำแนะนำการกรอกแบบ แผนการจัดตั้ง PCC  ของแต่ละจังหวัด</t>
  </si>
  <si>
    <t>รบกวนผู้รับผิดชอบแต่ละจังหวัด กรอกข้อมูลแผนที่ผ่านความเห็นชอบผู้บริหารระดับอำเภอ/จังหวัดแล้ว</t>
  </si>
  <si>
    <t>แผนการจัดตั้ง PCC จังหวัด...</t>
  </si>
  <si>
    <t>ผู้ให้ข้อมูลชื่อ</t>
  </si>
  <si>
    <t>โทรศัพท์</t>
  </si>
  <si>
    <t>Email :</t>
  </si>
  <si>
    <t xml:space="preserve">Line ID : </t>
  </si>
  <si>
    <t>1. กรุณาอย่าปรับ Format</t>
  </si>
  <si>
    <t>2. กรอกเฉพาะช่องสีฟ้าให้ครบถ้วน</t>
  </si>
  <si>
    <t>ตำบล</t>
  </si>
  <si>
    <t>รายชื่อ ศสม.หรือรพสต.ในทีม(ให้ ศสม./รพสต.ที่เป็นแม่ข่ายไว้ลำดับที่ 1)</t>
  </si>
  <si>
    <t>ที่</t>
  </si>
  <si>
    <t xml:space="preserve">Cluster ที่ 
</t>
  </si>
  <si>
    <t>จำนวนประชากร
(ราย ศสม.หรือ รพสต. โดย 1 ทีมมี ปชก.ประมาณ 8,000-12,000 คน)</t>
  </si>
  <si>
    <t>ศสม.คลองศาลา</t>
  </si>
  <si>
    <t>ศสม.คลองศาลา 1</t>
  </si>
  <si>
    <t>ศสม.คลองศาลา 2</t>
  </si>
  <si>
    <t>ศสม.คลองศาลา2</t>
  </si>
  <si>
    <t>ศสม.คลองศาลา 3</t>
  </si>
  <si>
    <t>ต.ในเมือง</t>
  </si>
  <si>
    <t>ต.นางั่ว</t>
  </si>
  <si>
    <t>รพ.แม่ข่าย</t>
  </si>
  <si>
    <t>รพ.เพชรบูรณ์</t>
  </si>
  <si>
    <t>รพ.สต.นางั่ว</t>
  </si>
  <si>
    <t>รพสต.นางั่ว</t>
  </si>
  <si>
    <t>รพสต.ท่าพล</t>
  </si>
  <si>
    <t>รพสต.วังซอง</t>
  </si>
  <si>
    <t>ต.ท่าพล</t>
  </si>
  <si>
    <t>รพสต.ป่าแดง</t>
  </si>
  <si>
    <t>รพสต.ป่าเลา</t>
  </si>
  <si>
    <t>ต.ป่าเลา</t>
  </si>
  <si>
    <t>ปีที่พร้อมเป็น PCC</t>
  </si>
  <si>
    <t>แผนการจัดตั้ง PCC จังหวัด เพชรบูรณ์</t>
  </si>
  <si>
    <t>โทรศัพท์  066 000 2200</t>
  </si>
  <si>
    <t>ผู้ให้ข้อมูลชื่อ นางดวงใจ  ใจสู้</t>
  </si>
  <si>
    <t>Email : jaisuka@gmail.com</t>
  </si>
  <si>
    <t>เพชรบูรณ์</t>
  </si>
  <si>
    <t>2559</t>
  </si>
  <si>
    <t>2560</t>
  </si>
  <si>
    <t>2561</t>
  </si>
  <si>
    <t>2562</t>
  </si>
  <si>
    <t>CODE Cluster</t>
  </si>
  <si>
    <t>แผนจัดตั้งPCC ปีงบประมาณ 2559-2569</t>
  </si>
  <si>
    <t>รหัสจังหวัด</t>
  </si>
  <si>
    <t>ลำดับ</t>
  </si>
  <si>
    <t>รหัสอำเภอ</t>
  </si>
  <si>
    <t>ชื่ออำเภอ</t>
  </si>
  <si>
    <t>รวม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</si>
  <si>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</si>
  <si>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</si>
  <si>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</si>
  <si>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</si>
  <si>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</si>
  <si>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</si>
  <si>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</si>
  <si>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</si>
  <si>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</si>
  <si>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</si>
  <si>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</si>
  <si>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เขตบริการสุขภาพที่ 02</t>
  </si>
  <si>
    <t>จังหวัด เพชรบูรณ์</t>
  </si>
  <si>
    <t>หล่มสัก</t>
  </si>
  <si>
    <t>หล่มเก่า</t>
  </si>
  <si>
    <t>วิเชียรบุรี</t>
  </si>
  <si>
    <t>หนองไผ่</t>
  </si>
  <si>
    <t>บึงสามพัน</t>
  </si>
  <si>
    <t>ศรีเทพ</t>
  </si>
  <si>
    <t>น้ำหนาว</t>
  </si>
  <si>
    <t>เขาค้อ</t>
  </si>
  <si>
    <t>วังโป่ง</t>
  </si>
  <si>
    <t>ชนแดน</t>
  </si>
  <si>
    <t>แผนจัดตั้ง จำนวนทีม/ปี</t>
  </si>
  <si>
    <t>ประชากร</t>
  </si>
  <si>
    <t>เป้าหมาย(ทีม)</t>
  </si>
  <si>
    <t>ตัวอย่าง</t>
  </si>
  <si>
    <t>02670101</t>
  </si>
  <si>
    <t>02670102</t>
  </si>
  <si>
    <t>เขตบริการสุขภาพที่ …………</t>
  </si>
  <si>
    <t>จังหวัด………………….</t>
  </si>
  <si>
    <t>จำนวนทีมสะสม</t>
  </si>
  <si>
    <t>เปอร์เซ็นต์ความครอบคลุม</t>
  </si>
  <si>
    <t>6. กรณี ใน 1 Cluster มีจำนวน ทีม เกินกว่า 3 แห่ง กรุณาใช้วิธีการแทรก</t>
  </si>
  <si>
    <t>7. รายชื่อ ศสม.หรือรพสต.ที่เป็นแม่ข่ายของ cluster และ ทีม มีความสำคัญมาก ต้องถูกต้องแม่นยำนะครับ</t>
  </si>
  <si>
    <t>8. จำนวนประชากร ต้องนับครอบคลุมทุกสิทธิ คือ ประชาชนทุกคนต้องได้รับการดูแล</t>
  </si>
  <si>
    <t>11.การกำหนด Code cluster วิธีการกรอกมีดังนี้</t>
  </si>
  <si>
    <t xml:space="preserve">  -  2  หลักแรก  เป็น รหัสของเขตบริการสุขภาพ   ได้แก่ เขตสุขภาพที่ 1 จังหวัดน่าน  ให้กรอก 01</t>
  </si>
  <si>
    <t>12</t>
  </si>
  <si>
    <t>13</t>
  </si>
  <si>
    <t>14</t>
  </si>
  <si>
    <t>15</t>
  </si>
  <si>
    <t>ชลบุรี</t>
  </si>
  <si>
    <t>เมืองชลบุรี</t>
  </si>
  <si>
    <t>รพศ.ชลบุรี</t>
  </si>
  <si>
    <t>06200101</t>
  </si>
  <si>
    <t>ศสม.เมืองชลบุรี</t>
  </si>
  <si>
    <t>ศสม.เมือง ทีมที่ 1 (หมู่ 2 ต.บ้านสวน)</t>
  </si>
  <si>
    <t>ต.บ้านสวน</t>
  </si>
  <si>
    <t>ตย. อ.เมือง</t>
  </si>
  <si>
    <t>ศสม.เมือง ทีมที่ 2 (หมู่ 3 ต.บ้านสวน)</t>
  </si>
  <si>
    <t>ศสม.เมือง ทีมที่ 3 (หมู่ 4 ต.บ้านสวน)</t>
  </si>
  <si>
    <t>เกาะจันทร์</t>
  </si>
  <si>
    <t>รพช.เกาะจันทร์</t>
  </si>
  <si>
    <t>06201001</t>
  </si>
  <si>
    <t>PCCตำบลท่าบุญมี</t>
  </si>
  <si>
    <t>รพสต.บ้านเกาะโพธิ์</t>
  </si>
  <si>
    <t>ต.ท่าบุญมี</t>
  </si>
  <si>
    <t>(รพสต.เกาะโพธิ์)</t>
  </si>
  <si>
    <t>รพสต.ท่าบุญมี</t>
  </si>
  <si>
    <t>ตย.อ.เกาะจันทร์</t>
  </si>
  <si>
    <t>PCU รพ.เกาะจันทร์</t>
  </si>
  <si>
    <t>รพสต.บ้านปรกฟ้า</t>
  </si>
  <si>
    <t>รพสต.บ้ารหนองชุมเห็ด</t>
  </si>
  <si>
    <t xml:space="preserve">  -  2  หลักถัดมา  เป็นรหัสจังหวัด ตามรหัสของกรมการปกครอง    เช่น  จังหวัดน่าน  รหัส  55   ให้ใส่เลข 55</t>
  </si>
  <si>
    <t xml:space="preserve">  -  2  หลักถัดไป  เป็นรหัสอำเภอ  ให้ใส่ตามรหัสอำเภอของกรมการปกครอง   เช่น  อำเภอเมือง กำหนดรหัสเป็น 01 ให้ใส่เลข 01</t>
  </si>
  <si>
    <t xml:space="preserve">  -  2  หลักสุดท้าย  เป็นรหัสของ Cluster ให้ใส่เรียงตามลำดับที่จัดตั้งของแต่ละอำเภอนั้น  เรียงไปตั้งแต่ 01….เป็นต้นไปจนครบจำนวน Cluster (ให้แต่ละอำเภอกำหนดเอง ตามลำดับของแผนการจัดตั้ง)</t>
  </si>
  <si>
    <t>หมายเหตุ  สำหรับรหัสของกรมการปกครองสามารถ Download ได้จากกรมการปกครอง</t>
  </si>
  <si>
    <r>
      <t xml:space="preserve">3. กรอกลงในตาราง 2 ตาราง คือ </t>
    </r>
    <r>
      <rPr>
        <sz val="18"/>
        <color rgb="FFFF0000"/>
        <rFont val="TH SarabunPSK"/>
        <family val="2"/>
      </rPr>
      <t xml:space="preserve">แผนภาพรวม และ แบบฟอร์มรายละเอียด </t>
    </r>
    <r>
      <rPr>
        <sz val="18"/>
        <color theme="1"/>
        <rFont val="TH SarabunPSK"/>
        <family val="2"/>
      </rPr>
      <t>ให้แสดงทุกทีมที่วางแผนของจังหวัด ที่จะต้องดำเนินการภายใน 10 ปี ทั้งที่เปิดเป็น PCC แล้ว และยังไม่เปิด</t>
    </r>
  </si>
  <si>
    <r>
      <t>4. สำหรับ แผนภาพรวม ให้กำหนด</t>
    </r>
    <r>
      <rPr>
        <sz val="18"/>
        <color rgb="FFFF0000"/>
        <rFont val="TH SarabunPSK"/>
        <family val="2"/>
      </rPr>
      <t>รหัสอำเภอเรียง</t>
    </r>
    <r>
      <rPr>
        <sz val="18"/>
        <color theme="1"/>
        <rFont val="TH SarabunPSK"/>
        <family val="2"/>
      </rPr>
      <t xml:space="preserve">ตามลำดับไป(ใช้รหัสอำเภอตามกรมการปกครอง) </t>
    </r>
  </si>
  <si>
    <r>
      <t xml:space="preserve">5. กรณี ใน 1 ทีมมีจำนวน รพสต.เกินกว่า 5 แห่ง </t>
    </r>
    <r>
      <rPr>
        <sz val="18"/>
        <color rgb="FFFF0000"/>
        <rFont val="TH SarabunPSK"/>
        <family val="2"/>
      </rPr>
      <t>กรุณาใช้วิธีการแทรกแถว</t>
    </r>
  </si>
  <si>
    <r>
      <t xml:space="preserve">9. เมื่อเสร็จแล้วให้ save เติมชื่อจังหวัดในชื่อไฟล์เดิม เช่น </t>
    </r>
    <r>
      <rPr>
        <sz val="18"/>
        <color rgb="FFFF0000"/>
        <rFont val="TH SarabunPSK"/>
        <family val="2"/>
      </rPr>
      <t xml:space="preserve">แบบฟอร์มแผนจัดตั้ง PCC จังหวัดเพชรบูรณ์.xlsx
   </t>
    </r>
    <r>
      <rPr>
        <sz val="18"/>
        <color theme="1"/>
        <rFont val="TH SarabunPSK"/>
        <family val="2"/>
      </rPr>
      <t xml:space="preserve">และส่งให้ สปค.และ email ตามที่กำหนดในหนังสือสั่งการ และส่งทางกลุ่ม Line </t>
    </r>
    <r>
      <rPr>
        <b/>
        <sz val="18"/>
        <color rgb="FFFF0000"/>
        <rFont val="TH SarabunPSK"/>
        <family val="2"/>
      </rPr>
      <t>PCC 2016</t>
    </r>
    <r>
      <rPr>
        <sz val="18"/>
        <color theme="1"/>
        <rFont val="TH SarabunPSK"/>
        <family val="2"/>
      </rPr>
      <t xml:space="preserve"> ด้วย</t>
    </r>
  </si>
  <si>
    <r>
      <t>10. หากมีข้อสงสัย กรุณาถามในกลุ่ม Line</t>
    </r>
    <r>
      <rPr>
        <b/>
        <sz val="18"/>
        <color rgb="FFFF0000"/>
        <rFont val="TH SarabunPSK"/>
        <family val="2"/>
      </rPr>
      <t xml:space="preserve"> PCC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</si>
</sst>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1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u/>
      <sz val="11"/>
      <color theme="10"/>
      <name val="Tahoma"/>
      <family val="2"/>
      <scheme val="minor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sz val="18"/>
      <name val="TH SarabunIT๙"/>
      <family val="2"/>
    </font>
    <font>
      <u/>
      <sz val="18"/>
      <color theme="10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88" fontId="2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188" fontId="3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188" fontId="3" fillId="2" borderId="1" xfId="1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0" borderId="0" xfId="0" applyNumberFormat="1" applyFont="1" applyProtection="1">
      <protection locked="0"/>
    </xf>
    <xf numFmtId="0" fontId="3" fillId="2" borderId="1" xfId="0" applyFont="1" applyFill="1" applyBorder="1" applyAlignment="1" applyProtection="1">
      <alignment horizontal="left" vertical="top"/>
    </xf>
    <xf numFmtId="188" fontId="3" fillId="2" borderId="1" xfId="1" applyNumberFormat="1" applyFont="1" applyFill="1" applyBorder="1" applyProtection="1"/>
    <xf numFmtId="3" fontId="3" fillId="4" borderId="1" xfId="1" applyNumberFormat="1" applyFont="1" applyFill="1" applyBorder="1" applyProtection="1">
      <protection locked="0"/>
    </xf>
    <xf numFmtId="188" fontId="3" fillId="4" borderId="1" xfId="0" applyNumberFormat="1" applyFont="1" applyFill="1" applyBorder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3" borderId="7" xfId="0" applyFont="1" applyFill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3" borderId="12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3" fillId="3" borderId="7" xfId="0" applyFont="1" applyFill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 applyProtection="1">
      <alignment horizontal="left" vertical="top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3" borderId="4" xfId="0" applyFont="1" applyFill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vertical="top"/>
    </xf>
    <xf numFmtId="3" fontId="5" fillId="2" borderId="1" xfId="0" applyNumberFormat="1" applyFont="1" applyFill="1" applyBorder="1" applyAlignment="1">
      <alignment vertical="top"/>
    </xf>
    <xf numFmtId="0" fontId="3" fillId="0" borderId="7" xfId="0" applyFont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/>
    <xf numFmtId="0" fontId="3" fillId="2" borderId="11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3" fillId="0" borderId="7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left" vertical="top"/>
      <protection locked="0"/>
    </xf>
    <xf numFmtId="188" fontId="7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/>
      <protection locked="0"/>
    </xf>
    <xf numFmtId="3" fontId="3" fillId="3" borderId="3" xfId="1" applyNumberFormat="1" applyFont="1" applyFill="1" applyBorder="1" applyAlignment="1" applyProtection="1">
      <alignment horizontal="center"/>
      <protection locked="0"/>
    </xf>
    <xf numFmtId="3" fontId="3" fillId="3" borderId="4" xfId="1" applyNumberFormat="1" applyFont="1" applyFill="1" applyBorder="1" applyAlignment="1" applyProtection="1">
      <alignment horizontal="center"/>
      <protection locked="0"/>
    </xf>
    <xf numFmtId="3" fontId="3" fillId="3" borderId="5" xfId="1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49" fontId="3" fillId="2" borderId="1" xfId="1" applyNumberFormat="1" applyFont="1" applyFill="1" applyBorder="1" applyProtection="1"/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3" fillId="2" borderId="1" xfId="1" applyNumberFormat="1" applyFont="1" applyFill="1" applyBorder="1" applyProtection="1">
      <protection locked="0"/>
    </xf>
    <xf numFmtId="49" fontId="5" fillId="2" borderId="1" xfId="0" applyNumberFormat="1" applyFont="1" applyFill="1" applyBorder="1"/>
    <xf numFmtId="49" fontId="3" fillId="0" borderId="0" xfId="0" applyNumberFormat="1" applyFont="1" applyAlignment="1" applyProtection="1">
      <alignment horizontal="center" vertical="top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top"/>
      <protection locked="0"/>
    </xf>
    <xf numFmtId="49" fontId="3" fillId="0" borderId="7" xfId="0" applyNumberFormat="1" applyFont="1" applyBorder="1" applyAlignment="1" applyProtection="1">
      <alignment horizontal="center" vertical="top"/>
      <protection locked="0"/>
    </xf>
    <xf numFmtId="49" fontId="3" fillId="3" borderId="7" xfId="0" applyNumberFormat="1" applyFont="1" applyFill="1" applyBorder="1" applyAlignment="1" applyProtection="1">
      <alignment horizontal="center" vertical="top"/>
      <protection locked="0"/>
    </xf>
    <xf numFmtId="49" fontId="3" fillId="3" borderId="9" xfId="0" applyNumberFormat="1" applyFont="1" applyFill="1" applyBorder="1" applyAlignment="1" applyProtection="1">
      <alignment horizontal="center" vertical="top"/>
      <protection locked="0"/>
    </xf>
    <xf numFmtId="188" fontId="4" fillId="0" borderId="0" xfId="1" applyNumberFormat="1" applyFont="1"/>
    <xf numFmtId="0" fontId="4" fillId="0" borderId="16" xfId="0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188" fontId="4" fillId="0" borderId="16" xfId="1" applyNumberFormat="1" applyFont="1" applyBorder="1"/>
    <xf numFmtId="0" fontId="4" fillId="0" borderId="14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14" xfId="0" applyFont="1" applyBorder="1"/>
    <xf numFmtId="188" fontId="4" fillId="0" borderId="14" xfId="1" applyNumberFormat="1" applyFont="1" applyBorder="1"/>
    <xf numFmtId="0" fontId="4" fillId="0" borderId="15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4" fillId="0" borderId="15" xfId="0" applyFont="1" applyBorder="1"/>
    <xf numFmtId="188" fontId="4" fillId="0" borderId="15" xfId="1" applyNumberFormat="1" applyFont="1" applyBorder="1"/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188" fontId="7" fillId="0" borderId="0" xfId="1" applyNumberFormat="1" applyFont="1"/>
    <xf numFmtId="188" fontId="7" fillId="0" borderId="0" xfId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88" fontId="7" fillId="0" borderId="1" xfId="1" applyNumberFormat="1" applyFont="1" applyBorder="1" applyAlignment="1">
      <alignment horizontal="center"/>
    </xf>
    <xf numFmtId="0" fontId="7" fillId="0" borderId="1" xfId="0" applyFont="1" applyBorder="1"/>
    <xf numFmtId="0" fontId="3" fillId="3" borderId="5" xfId="0" applyFont="1" applyFill="1" applyBorder="1" applyAlignment="1" applyProtection="1">
      <alignment horizontal="left" vertical="top"/>
      <protection locked="0"/>
    </xf>
    <xf numFmtId="0" fontId="7" fillId="6" borderId="1" xfId="0" applyFont="1" applyFill="1" applyBorder="1"/>
    <xf numFmtId="10" fontId="7" fillId="8" borderId="1" xfId="4" applyNumberFormat="1" applyFont="1" applyFill="1" applyBorder="1"/>
    <xf numFmtId="10" fontId="7" fillId="7" borderId="1" xfId="4" applyNumberFormat="1" applyFont="1" applyFill="1" applyBorder="1"/>
    <xf numFmtId="0" fontId="8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3" fontId="3" fillId="0" borderId="3" xfId="1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188" fontId="7" fillId="0" borderId="1" xfId="1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3" fontId="3" fillId="3" borderId="3" xfId="1" applyNumberFormat="1" applyFont="1" applyFill="1" applyBorder="1" applyAlignment="1" applyProtection="1">
      <alignment horizontal="center"/>
      <protection locked="0"/>
    </xf>
    <xf numFmtId="3" fontId="3" fillId="3" borderId="4" xfId="1" applyNumberFormat="1" applyFont="1" applyFill="1" applyBorder="1" applyAlignment="1" applyProtection="1">
      <alignment horizontal="center"/>
      <protection locked="0"/>
    </xf>
    <xf numFmtId="3" fontId="3" fillId="3" borderId="5" xfId="1" applyNumberFormat="1" applyFont="1" applyFill="1" applyBorder="1" applyAlignment="1" applyProtection="1">
      <alignment horizontal="center"/>
      <protection locked="0"/>
    </xf>
    <xf numFmtId="187" fontId="3" fillId="3" borderId="3" xfId="1" applyFont="1" applyFill="1" applyBorder="1" applyAlignment="1" applyProtection="1">
      <alignment horizontal="center"/>
      <protection locked="0"/>
    </xf>
    <xf numFmtId="187" fontId="3" fillId="3" borderId="4" xfId="1" applyFont="1" applyFill="1" applyBorder="1" applyAlignment="1" applyProtection="1">
      <alignment horizontal="center"/>
      <protection locked="0"/>
    </xf>
    <xf numFmtId="187" fontId="3" fillId="3" borderId="5" xfId="1" applyFont="1" applyFill="1" applyBorder="1" applyAlignment="1" applyProtection="1">
      <alignment horizontal="center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0" fontId="7" fillId="8" borderId="1" xfId="0" applyFont="1" applyFill="1" applyBorder="1" applyAlignment="1">
      <alignment horizontal="center"/>
    </xf>
    <xf numFmtId="0" fontId="2" fillId="5" borderId="0" xfId="0" applyFont="1" applyFill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left" vertical="top"/>
      <protection locked="0"/>
    </xf>
    <xf numFmtId="49" fontId="3" fillId="2" borderId="3" xfId="0" applyNumberFormat="1" applyFont="1" applyFill="1" applyBorder="1" applyAlignment="1" applyProtection="1">
      <alignment horizontal="center" vertical="top"/>
      <protection locked="0"/>
    </xf>
    <xf numFmtId="49" fontId="3" fillId="2" borderId="4" xfId="0" applyNumberFormat="1" applyFont="1" applyFill="1" applyBorder="1" applyAlignment="1" applyProtection="1">
      <alignment horizontal="center" vertical="top"/>
      <protection locked="0"/>
    </xf>
    <xf numFmtId="49" fontId="3" fillId="2" borderId="5" xfId="0" applyNumberFormat="1" applyFont="1" applyFill="1" applyBorder="1" applyAlignment="1" applyProtection="1">
      <alignment horizontal="center" vertical="top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3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5">
    <cellStyle name="Comma" xfId="1" builtinId="3"/>
    <cellStyle name="Comma 3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D46A06FB-A6EC-4827-B7E6-0F15E53F35AB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CC2F76FF-3DB1-4140-AA0F-DD3CF3781A2A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887DD92C-1FA4-4F2F-A5FD-3FA35DDC60D9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592EF330-8213-43E0-A2ED-05DA67F480F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3F811612-6E73-4050-92E5-9BAB91D6EA93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77411045-05C6-44D6-8D48-449E221EC32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15EFCC20-093C-4A98-B826-617703C162E9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9437C398-C11A-4CF2-A2CA-C102E83DF4A5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35653DEC-958B-4A4A-8E4C-26E1BF719DC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2D288B0D-8787-4356-B4DF-13FB24A5FA4D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FACAD6D9-F930-47DA-A36E-2FD32DE5CAE3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D0EEEB17-32EE-446D-96DC-ED54A132BD0C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26B2DFCB-25BC-4AAB-8023-58F5A2ADE52B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93FC670B-D961-48F2-B21E-EB2C3F996838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C2F4B8DD-8C23-4C51-AED6-6ACAFDC118C7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720D8347-D45B-4AA0-9700-46B68D8A5325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598D59D9-F59F-4F10-B1CE-9D7AB0C23603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63D31B81-9041-42B0-8E57-BA8D82634DE5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E6E21C46-D7FC-4EEF-A192-DD79A3ADCE8A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28575</xdr:colOff>
      <xdr:row>43</xdr:row>
      <xdr:rowOff>38100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DB585BFA-21EE-450F-B1A2-8416E8CC02E3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9A0343D6-8BEB-4A87-9583-EADD95B18C9B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68E4B0E0-BEF3-4246-A67D-23175C73C4E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A099683E-6790-4A65-BB67-43B2F8B81188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B2561CFF-2921-4D99-8C1D-590C9622448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E160921F-3296-470D-A84B-3BDEC5E50D6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B37CE9D0-DE31-4CD8-8E3D-D02B3E55F507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FD16D1B2-807E-4E1B-B6C0-DFE3C49B7F2A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D190F5C7-27BE-4473-95CD-5F427494AFB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688333E2-67F9-430D-84D5-A2189861C9C7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B5E84523-6736-495E-BC7D-FDE0B3C6E69C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63F117C4-8943-4F0E-A0A6-61F3136804D5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7368C3E-87E1-4535-894F-9AB70398B317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AEAC21C8-F5B5-46A3-B8EF-24884C47996E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12292C48-F47A-4F51-B228-2C4995ECEE33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B2F0D60D-1BE2-4C4F-84AD-6EAC480AA724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8D29348F-4476-4B34-9C85-D5623DD93B69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7759C5E-FA0F-4DEA-9E98-7DFA494991A8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2C6F7503-CBAE-4D05-9B23-E04AA5DC9E1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57A9ACE4-7A1F-444F-9C93-82B8DB4E9D83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1E9FB07D-9293-448E-B33F-04AE6AD1D3C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5E17177B-3EA7-4662-AEE6-1B8C9759413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62940CA0-5345-467E-A1BE-F7B56DE9539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6BA0613E-C1DA-4756-8316-7BD268962483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F08DB651-AC73-49A7-B951-1560942F3517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D9EC733A-64D0-46CE-8095-8E147626058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EE800B68-1965-4AEB-8D59-7E669236C2F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68679474-1969-4F37-9AC9-E807357FC68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49" name="Text Box 1">
          <a:extLst>
            <a:ext uri="{FF2B5EF4-FFF2-40B4-BE49-F238E27FC236}">
              <a16:creationId xmlns="" xmlns:a16="http://schemas.microsoft.com/office/drawing/2014/main" id="{13F4088D-0E97-4D64-8EB5-CFDAE4E5D8ED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67F2814B-0A27-4204-BCAA-B1AE27D8594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F3D27BB8-296D-4E34-9AA1-95858D15ECE4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A47A7C22-9883-4CFD-A4BA-82BCE1D50EED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16BF491B-D2CB-4EB1-8E48-DF2EA67F4C7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30E8EC6A-BAA1-4848-98F2-1B45EB4B6F8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BE8AE07E-BFE7-4A05-B68A-B9AECCC071B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56" name="Text Box 1">
          <a:extLst>
            <a:ext uri="{FF2B5EF4-FFF2-40B4-BE49-F238E27FC236}">
              <a16:creationId xmlns="" xmlns:a16="http://schemas.microsoft.com/office/drawing/2014/main" id="{D3EDD23B-5A3E-4F7F-9F9F-C4ADCDF1298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52F5A43F-D5EA-44A1-8BAF-F8510585B96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8A89F253-88D0-48FD-807A-1D16F81A2E6E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3D052B7A-8608-4076-BAF3-52C9E1104FF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8E386F79-4E29-44A9-AB3D-55F38BA2B028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5ECFB123-C9AF-46E8-933F-765DB6180BD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83EDFC6-81E1-443E-83A8-1A5B92AD32BB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67B33847-CFD1-4FB9-BD7B-2F55A8AD1976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2760A861-8A69-4462-ABC1-D1C73DB625C8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8937E10E-9751-4667-9B7A-F5F97E4F3E1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E1FE21F6-4703-4E09-9307-D2BE669D5616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0D2B5696-3590-4CB0-8B62-0570F194E614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28575</xdr:colOff>
      <xdr:row>43</xdr:row>
      <xdr:rowOff>38100</xdr:rowOff>
    </xdr:to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CFE1DC6A-6053-4618-9EB8-D779435D6A75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519C77C3-06D6-4EAF-A25E-064C0E45770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AEB0E270-0607-4C64-B107-688E00D6FDEE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C09C6ED9-8698-48AC-8129-67C457283CBF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72" name="Text Box 1">
          <a:extLst>
            <a:ext uri="{FF2B5EF4-FFF2-40B4-BE49-F238E27FC236}">
              <a16:creationId xmlns="" xmlns:a16="http://schemas.microsoft.com/office/drawing/2014/main" id="{65977809-5064-4CA9-A02E-39EF05076AAA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5A7DE141-3CE1-4FDA-933A-190882C1CFC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74" name="Text Box 1">
          <a:extLst>
            <a:ext uri="{FF2B5EF4-FFF2-40B4-BE49-F238E27FC236}">
              <a16:creationId xmlns="" xmlns:a16="http://schemas.microsoft.com/office/drawing/2014/main" id="{7AAB99E1-3680-4CBC-9ECE-CEB68B45E1FC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75" name="Text Box 1">
          <a:extLst>
            <a:ext uri="{FF2B5EF4-FFF2-40B4-BE49-F238E27FC236}">
              <a16:creationId xmlns="" xmlns:a16="http://schemas.microsoft.com/office/drawing/2014/main" id="{C942A8FA-E009-4D10-905B-60A09A4C0D4B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C89A80EB-A23F-4E7D-86AA-0C33B4FFB7B9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77" name="Text Box 1">
          <a:extLst>
            <a:ext uri="{FF2B5EF4-FFF2-40B4-BE49-F238E27FC236}">
              <a16:creationId xmlns="" xmlns:a16="http://schemas.microsoft.com/office/drawing/2014/main" id="{9F3569B9-1333-4FEC-8C71-D872C8D0A655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9EB439E6-A77C-4C77-A4D1-3D57516F2A5F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D4167B6E-CF6F-450B-9953-A20C4E237CF3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80" name="Text Box 1">
          <a:extLst>
            <a:ext uri="{FF2B5EF4-FFF2-40B4-BE49-F238E27FC236}">
              <a16:creationId xmlns="" xmlns:a16="http://schemas.microsoft.com/office/drawing/2014/main" id="{E17C7A54-B571-4794-85D2-8CA5B9BCE274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35846E6B-03EE-40EE-AE2E-0A0D23EC8A4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EE6F72EF-E84C-4EE0-B206-8EC9A0CEECAB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388C358E-531A-4B96-BBD3-FA46004F4706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84" name="Text Box 1">
          <a:extLst>
            <a:ext uri="{FF2B5EF4-FFF2-40B4-BE49-F238E27FC236}">
              <a16:creationId xmlns="" xmlns:a16="http://schemas.microsoft.com/office/drawing/2014/main" id="{710D2911-3099-492C-BABC-2FC3DBC2B166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405BD59D-DF77-4ABF-A3DE-1E53BBC7C789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86" name="Text Box 1">
          <a:extLst>
            <a:ext uri="{FF2B5EF4-FFF2-40B4-BE49-F238E27FC236}">
              <a16:creationId xmlns="" xmlns:a16="http://schemas.microsoft.com/office/drawing/2014/main" id="{1707F520-2641-47D9-ACD8-8E63A66A8F1D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3C058E9C-9E4B-4417-B755-5D2F2CAD91F3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6960B41B-8937-4FA4-9AC5-A9BE2F566A2B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89" name="Text Box 1">
          <a:extLst>
            <a:ext uri="{FF2B5EF4-FFF2-40B4-BE49-F238E27FC236}">
              <a16:creationId xmlns="" xmlns:a16="http://schemas.microsoft.com/office/drawing/2014/main" id="{62A4B2C4-F27E-47C3-B57C-3C63EE5F1E37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90" name="Text Box 1">
          <a:extLst>
            <a:ext uri="{FF2B5EF4-FFF2-40B4-BE49-F238E27FC236}">
              <a16:creationId xmlns="" xmlns:a16="http://schemas.microsoft.com/office/drawing/2014/main" id="{30ACD4CD-0405-4658-A466-CF17508A9D9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F7F1458F-58B6-40D7-85AD-5A45FC0BCEB9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5ED9D21A-123F-4F7C-9EC1-1C2A5225A0C6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615D3A97-A140-4A08-BF05-D581CFB350D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94" name="Text Box 1">
          <a:extLst>
            <a:ext uri="{FF2B5EF4-FFF2-40B4-BE49-F238E27FC236}">
              <a16:creationId xmlns="" xmlns:a16="http://schemas.microsoft.com/office/drawing/2014/main" id="{EFE9330D-5535-452F-AA9A-06D14872DDCD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3863A1F8-AD30-4E6D-B603-7D46E5076F5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96" name="Text Box 1">
          <a:extLst>
            <a:ext uri="{FF2B5EF4-FFF2-40B4-BE49-F238E27FC236}">
              <a16:creationId xmlns="" xmlns:a16="http://schemas.microsoft.com/office/drawing/2014/main" id="{4DC28815-672F-49F9-81D2-0BA8C0346A9F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05796196-26AE-42A6-87B9-B1B56679CFE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854A3390-CA48-4372-93B1-002BFE226BE7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99" name="Text Box 1">
          <a:extLst>
            <a:ext uri="{FF2B5EF4-FFF2-40B4-BE49-F238E27FC236}">
              <a16:creationId xmlns="" xmlns:a16="http://schemas.microsoft.com/office/drawing/2014/main" id="{754924A4-1466-4707-9768-10584A354A79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0CE2F572-B9A7-42E9-AD46-6723981BE71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101" name="Text Box 1">
          <a:extLst>
            <a:ext uri="{FF2B5EF4-FFF2-40B4-BE49-F238E27FC236}">
              <a16:creationId xmlns="" xmlns:a16="http://schemas.microsoft.com/office/drawing/2014/main" id="{164EC424-6C8D-401E-8838-E634651FC37A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67405E88-53DE-421E-8FF5-50C2DA5AB10B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03" name="Text Box 1">
          <a:extLst>
            <a:ext uri="{FF2B5EF4-FFF2-40B4-BE49-F238E27FC236}">
              <a16:creationId xmlns="" xmlns:a16="http://schemas.microsoft.com/office/drawing/2014/main" id="{88C455EB-F885-417C-84DB-D4A1577BC05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A9873D89-6858-4BDC-80B5-BCD5D3E44794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DDB864AD-CD75-4A4B-BBCE-930FD3304F0D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A0A82B90-0928-4605-BF4E-D28BE1593B4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37156CDF-D924-4D33-9DAD-06AAA61E81CA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08" name="Text Box 1">
          <a:extLst>
            <a:ext uri="{FF2B5EF4-FFF2-40B4-BE49-F238E27FC236}">
              <a16:creationId xmlns="" xmlns:a16="http://schemas.microsoft.com/office/drawing/2014/main" id="{128E9F86-C3A2-49BC-A730-8B2464901A48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D61CD0E6-D068-4F83-8368-BE180A738C6F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00983F0B-9E33-404B-8495-ED69078E01F8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11" name="Text Box 1">
          <a:extLst>
            <a:ext uri="{FF2B5EF4-FFF2-40B4-BE49-F238E27FC236}">
              <a16:creationId xmlns="" xmlns:a16="http://schemas.microsoft.com/office/drawing/2014/main" id="{D57C5F93-0FD2-4F21-A8D4-49E4BE03CFA6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12" name="Text Box 1">
          <a:extLst>
            <a:ext uri="{FF2B5EF4-FFF2-40B4-BE49-F238E27FC236}">
              <a16:creationId xmlns="" xmlns:a16="http://schemas.microsoft.com/office/drawing/2014/main" id="{D68878C9-246A-4EE4-B2B1-B565AB72FA0D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13" name="Text Box 1">
          <a:extLst>
            <a:ext uri="{FF2B5EF4-FFF2-40B4-BE49-F238E27FC236}">
              <a16:creationId xmlns="" xmlns:a16="http://schemas.microsoft.com/office/drawing/2014/main" id="{175DD5FA-3352-47D4-9C15-2E68534DA15F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8C23A0C1-0C73-4F7A-9076-FF223C7D3E28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28575</xdr:colOff>
      <xdr:row>43</xdr:row>
      <xdr:rowOff>38100</xdr:rowOff>
    </xdr:to>
    <xdr:sp macro="" textlink="">
      <xdr:nvSpPr>
        <xdr:cNvPr id="115" name="Text Box 1">
          <a:extLst>
            <a:ext uri="{FF2B5EF4-FFF2-40B4-BE49-F238E27FC236}">
              <a16:creationId xmlns="" xmlns:a16="http://schemas.microsoft.com/office/drawing/2014/main" id="{82CAC3E2-234B-46DD-A374-4CAA866D20CC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5575C92C-79DE-4D64-B69C-A1A02BD7415B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17" name="Text Box 1">
          <a:extLst>
            <a:ext uri="{FF2B5EF4-FFF2-40B4-BE49-F238E27FC236}">
              <a16:creationId xmlns="" xmlns:a16="http://schemas.microsoft.com/office/drawing/2014/main" id="{BF7B7369-07F7-440C-B1A7-394D3F6614ED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18" name="Text Box 1">
          <a:extLst>
            <a:ext uri="{FF2B5EF4-FFF2-40B4-BE49-F238E27FC236}">
              <a16:creationId xmlns="" xmlns:a16="http://schemas.microsoft.com/office/drawing/2014/main" id="{0242CCF3-9AC5-4C1B-9D70-F007E65F3C3F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19" name="Text Box 1">
          <a:extLst>
            <a:ext uri="{FF2B5EF4-FFF2-40B4-BE49-F238E27FC236}">
              <a16:creationId xmlns="" xmlns:a16="http://schemas.microsoft.com/office/drawing/2014/main" id="{82760B3D-7D88-4763-8244-9D40CEF83E9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3CA02ED7-707E-4B41-85EE-2FC1D662A8D7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7EAABF13-F67F-46B7-82E3-58E020CDA325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79FBEAC-C3EC-4E5D-A7E8-00BE528179E8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4B0E292A-387A-4CAE-AA8F-E1A23355DF54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49182215-73B7-40AE-92B6-1229BD97DF9F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A20E557E-77A3-42DD-BDF9-A63A8327D3BD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14F44ECA-5994-4E7B-A2D3-30C96FFC137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E2347621-6731-41BC-A584-B4970C66446A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18382FD9-E038-4630-9DDE-94662313A775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D930678C-C615-43A9-94BC-A2F41EFA4BDC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FFB749D-46D5-4338-8108-DF574E29A94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42C9B4C3-2C15-49E0-8CA1-9CBF6765477D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1C8E0A80-140B-45FD-BC82-E8C674D09CDB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16F5B906-D171-499E-BF50-B7BBC334866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69D39445-B613-4798-BEE2-1F016A489251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1C505211-0C94-4815-B957-98088FA152A2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47625</xdr:rowOff>
    </xdr:to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14A3C613-5960-4031-91EB-C81D4BF3E94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F4F709F0-827C-4396-A29C-A9E2C1FEEC70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74AD5C87-9321-49EE-A42B-73FB6349F268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38100</xdr:rowOff>
    </xdr:to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A3DE1A8A-427E-4B24-BD79-C591628FF9B5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47625</xdr:rowOff>
    </xdr:to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18EFE3A2-D380-42E9-AF08-54550C8052C9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02D754F1-5AE3-4E3E-B738-E5C670875F29}"/>
            </a:ext>
          </a:extLst>
        </xdr:cNvPr>
        <xdr:cNvSpPr txBox="1">
          <a:spLocks noChangeArrowheads="1"/>
        </xdr:cNvSpPr>
      </xdr:nvSpPr>
      <xdr:spPr bwMode="auto">
        <a:xfrm>
          <a:off x="4895850" y="43688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K14" sqref="K14"/>
    </sheetView>
  </sheetViews>
  <sheetFormatPr defaultRowHeight="18.75" x14ac:dyDescent="0.3"/>
  <cols>
    <col min="1" max="1" width="7.5" style="50" customWidth="1"/>
    <col min="2" max="2" width="9" style="88"/>
    <col min="3" max="3" width="20.875" style="49" customWidth="1"/>
    <col min="4" max="4" width="12.125" style="75" customWidth="1"/>
    <col min="5" max="5" width="12.125" style="49" customWidth="1"/>
    <col min="6" max="16" width="6.375" style="49" customWidth="1"/>
    <col min="17" max="16384" width="9" style="49"/>
  </cols>
  <sheetData>
    <row r="1" spans="1:17" s="91" customFormat="1" x14ac:dyDescent="0.3">
      <c r="A1" s="89"/>
      <c r="B1" s="90" t="s">
        <v>55</v>
      </c>
      <c r="D1" s="92"/>
    </row>
    <row r="2" spans="1:17" s="91" customFormat="1" x14ac:dyDescent="0.3">
      <c r="A2" s="108" t="s">
        <v>90</v>
      </c>
      <c r="B2" s="108"/>
      <c r="C2" s="108"/>
      <c r="D2" s="93"/>
      <c r="E2" s="89"/>
    </row>
    <row r="3" spans="1:17" s="91" customFormat="1" x14ac:dyDescent="0.3">
      <c r="A3" s="108" t="s">
        <v>91</v>
      </c>
      <c r="B3" s="108"/>
      <c r="C3" s="108"/>
      <c r="D3" s="91" t="s">
        <v>56</v>
      </c>
    </row>
    <row r="4" spans="1:17" s="91" customFormat="1" x14ac:dyDescent="0.3">
      <c r="A4" s="110" t="s">
        <v>57</v>
      </c>
      <c r="B4" s="111" t="s">
        <v>58</v>
      </c>
      <c r="C4" s="110" t="s">
        <v>59</v>
      </c>
      <c r="D4" s="113" t="s">
        <v>85</v>
      </c>
      <c r="E4" s="110" t="s">
        <v>86</v>
      </c>
      <c r="F4" s="109" t="s">
        <v>84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 t="s">
        <v>60</v>
      </c>
    </row>
    <row r="5" spans="1:17" s="91" customFormat="1" x14ac:dyDescent="0.3">
      <c r="A5" s="110"/>
      <c r="B5" s="111"/>
      <c r="C5" s="110"/>
      <c r="D5" s="113"/>
      <c r="E5" s="110"/>
      <c r="F5" s="94">
        <v>59</v>
      </c>
      <c r="G5" s="94">
        <v>60</v>
      </c>
      <c r="H5" s="94">
        <v>61</v>
      </c>
      <c r="I5" s="94">
        <v>62</v>
      </c>
      <c r="J5" s="94">
        <v>63</v>
      </c>
      <c r="K5" s="94">
        <v>64</v>
      </c>
      <c r="L5" s="94">
        <v>65</v>
      </c>
      <c r="M5" s="94">
        <v>66</v>
      </c>
      <c r="N5" s="94">
        <v>67</v>
      </c>
      <c r="O5" s="94">
        <v>68</v>
      </c>
      <c r="P5" s="94">
        <v>69</v>
      </c>
      <c r="Q5" s="110"/>
    </row>
    <row r="6" spans="1:17" x14ac:dyDescent="0.3">
      <c r="A6" s="76">
        <v>1</v>
      </c>
      <c r="B6" s="77" t="s">
        <v>61</v>
      </c>
      <c r="C6" s="78"/>
      <c r="D6" s="79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>
        <f>SUM(F6:P6)</f>
        <v>0</v>
      </c>
    </row>
    <row r="7" spans="1:17" x14ac:dyDescent="0.3">
      <c r="A7" s="80">
        <v>2</v>
      </c>
      <c r="B7" s="81" t="s">
        <v>62</v>
      </c>
      <c r="C7" s="82"/>
      <c r="D7" s="83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78">
        <f t="shared" ref="Q7:Q20" si="0">SUM(F7:P7)</f>
        <v>0</v>
      </c>
    </row>
    <row r="8" spans="1:17" x14ac:dyDescent="0.3">
      <c r="A8" s="80">
        <v>3</v>
      </c>
      <c r="B8" s="81" t="s">
        <v>63</v>
      </c>
      <c r="C8" s="82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78">
        <f t="shared" si="0"/>
        <v>0</v>
      </c>
    </row>
    <row r="9" spans="1:17" x14ac:dyDescent="0.3">
      <c r="A9" s="80">
        <v>4</v>
      </c>
      <c r="B9" s="81" t="s">
        <v>64</v>
      </c>
      <c r="C9" s="82"/>
      <c r="D9" s="83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78">
        <f t="shared" si="0"/>
        <v>0</v>
      </c>
    </row>
    <row r="10" spans="1:17" x14ac:dyDescent="0.3">
      <c r="A10" s="80">
        <v>5</v>
      </c>
      <c r="B10" s="81" t="s">
        <v>65</v>
      </c>
      <c r="C10" s="82"/>
      <c r="D10" s="83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78">
        <f t="shared" si="0"/>
        <v>0</v>
      </c>
    </row>
    <row r="11" spans="1:17" x14ac:dyDescent="0.3">
      <c r="A11" s="80">
        <v>6</v>
      </c>
      <c r="B11" s="81" t="s">
        <v>66</v>
      </c>
      <c r="C11" s="82"/>
      <c r="D11" s="83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78">
        <f t="shared" si="0"/>
        <v>0</v>
      </c>
    </row>
    <row r="12" spans="1:17" x14ac:dyDescent="0.3">
      <c r="A12" s="80">
        <v>7</v>
      </c>
      <c r="B12" s="81" t="s">
        <v>67</v>
      </c>
      <c r="C12" s="82"/>
      <c r="D12" s="83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78">
        <f t="shared" si="0"/>
        <v>0</v>
      </c>
    </row>
    <row r="13" spans="1:17" x14ac:dyDescent="0.3">
      <c r="A13" s="80">
        <v>8</v>
      </c>
      <c r="B13" s="81" t="s">
        <v>68</v>
      </c>
      <c r="C13" s="82"/>
      <c r="D13" s="83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78">
        <f t="shared" si="0"/>
        <v>0</v>
      </c>
    </row>
    <row r="14" spans="1:17" x14ac:dyDescent="0.3">
      <c r="A14" s="80">
        <v>9</v>
      </c>
      <c r="B14" s="81" t="s">
        <v>69</v>
      </c>
      <c r="C14" s="82"/>
      <c r="D14" s="83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78">
        <f t="shared" si="0"/>
        <v>0</v>
      </c>
    </row>
    <row r="15" spans="1:17" x14ac:dyDescent="0.3">
      <c r="A15" s="80">
        <v>10</v>
      </c>
      <c r="B15" s="81" t="s">
        <v>70</v>
      </c>
      <c r="C15" s="82"/>
      <c r="D15" s="83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78">
        <f t="shared" si="0"/>
        <v>0</v>
      </c>
    </row>
    <row r="16" spans="1:17" x14ac:dyDescent="0.3">
      <c r="A16" s="80">
        <v>11</v>
      </c>
      <c r="B16" s="81" t="s">
        <v>71</v>
      </c>
      <c r="C16" s="82"/>
      <c r="D16" s="8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78">
        <f t="shared" si="0"/>
        <v>0</v>
      </c>
    </row>
    <row r="17" spans="1:17" x14ac:dyDescent="0.3">
      <c r="A17" s="80">
        <v>12</v>
      </c>
      <c r="B17" s="81" t="s">
        <v>99</v>
      </c>
      <c r="C17" s="82"/>
      <c r="D17" s="83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78">
        <f t="shared" si="0"/>
        <v>0</v>
      </c>
    </row>
    <row r="18" spans="1:17" x14ac:dyDescent="0.3">
      <c r="A18" s="80">
        <v>13</v>
      </c>
      <c r="B18" s="81" t="s">
        <v>100</v>
      </c>
      <c r="C18" s="82"/>
      <c r="D18" s="83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78">
        <f t="shared" si="0"/>
        <v>0</v>
      </c>
    </row>
    <row r="19" spans="1:17" x14ac:dyDescent="0.3">
      <c r="A19" s="80">
        <v>14</v>
      </c>
      <c r="B19" s="81" t="s">
        <v>101</v>
      </c>
      <c r="C19" s="82"/>
      <c r="D19" s="83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78">
        <f t="shared" si="0"/>
        <v>0</v>
      </c>
    </row>
    <row r="20" spans="1:17" x14ac:dyDescent="0.3">
      <c r="A20" s="80">
        <v>15</v>
      </c>
      <c r="B20" s="81" t="s">
        <v>102</v>
      </c>
      <c r="C20" s="86"/>
      <c r="D20" s="8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78">
        <f t="shared" si="0"/>
        <v>0</v>
      </c>
    </row>
    <row r="21" spans="1:17" s="91" customFormat="1" x14ac:dyDescent="0.3">
      <c r="A21" s="109" t="s">
        <v>60</v>
      </c>
      <c r="B21" s="109"/>
      <c r="C21" s="109"/>
      <c r="D21" s="95">
        <f>SUM(D6:D20)</f>
        <v>0</v>
      </c>
      <c r="E21" s="95">
        <f>SUM(E6:E20)</f>
        <v>0</v>
      </c>
      <c r="F21" s="96">
        <f>SUM(F6:F20)</f>
        <v>0</v>
      </c>
      <c r="G21" s="96">
        <f t="shared" ref="G21:Q21" si="1">SUM(G6:G20)</f>
        <v>0</v>
      </c>
      <c r="H21" s="96">
        <f t="shared" si="1"/>
        <v>0</v>
      </c>
      <c r="I21" s="96">
        <f t="shared" si="1"/>
        <v>0</v>
      </c>
      <c r="J21" s="96">
        <f t="shared" si="1"/>
        <v>0</v>
      </c>
      <c r="K21" s="96">
        <f t="shared" si="1"/>
        <v>0</v>
      </c>
      <c r="L21" s="96">
        <f t="shared" si="1"/>
        <v>0</v>
      </c>
      <c r="M21" s="96">
        <f t="shared" si="1"/>
        <v>0</v>
      </c>
      <c r="N21" s="96">
        <f t="shared" si="1"/>
        <v>0</v>
      </c>
      <c r="O21" s="96">
        <f t="shared" si="1"/>
        <v>0</v>
      </c>
      <c r="P21" s="96">
        <f t="shared" si="1"/>
        <v>0</v>
      </c>
      <c r="Q21" s="96">
        <f t="shared" si="1"/>
        <v>0</v>
      </c>
    </row>
    <row r="22" spans="1:17" s="91" customFormat="1" x14ac:dyDescent="0.3">
      <c r="A22" s="114" t="s">
        <v>92</v>
      </c>
      <c r="B22" s="114"/>
      <c r="C22" s="114"/>
      <c r="D22" s="114"/>
      <c r="E22" s="114"/>
      <c r="F22" s="98">
        <f>SUM(F21)</f>
        <v>0</v>
      </c>
      <c r="G22" s="98">
        <f t="shared" ref="G22:P22" si="2">SUM(F22+G21)</f>
        <v>0</v>
      </c>
      <c r="H22" s="98">
        <f t="shared" si="2"/>
        <v>0</v>
      </c>
      <c r="I22" s="98">
        <f t="shared" si="2"/>
        <v>0</v>
      </c>
      <c r="J22" s="98">
        <f t="shared" si="2"/>
        <v>0</v>
      </c>
      <c r="K22" s="98">
        <f t="shared" si="2"/>
        <v>0</v>
      </c>
      <c r="L22" s="98">
        <f t="shared" si="2"/>
        <v>0</v>
      </c>
      <c r="M22" s="98">
        <f t="shared" si="2"/>
        <v>0</v>
      </c>
      <c r="N22" s="98">
        <f t="shared" si="2"/>
        <v>0</v>
      </c>
      <c r="O22" s="98">
        <f t="shared" si="2"/>
        <v>0</v>
      </c>
      <c r="P22" s="98">
        <f t="shared" si="2"/>
        <v>0</v>
      </c>
    </row>
    <row r="23" spans="1:17" s="91" customFormat="1" x14ac:dyDescent="0.3">
      <c r="A23" s="112" t="s">
        <v>93</v>
      </c>
      <c r="B23" s="112"/>
      <c r="C23" s="112"/>
      <c r="D23" s="112"/>
      <c r="E23" s="112"/>
      <c r="F23" s="100" t="e">
        <f>SUM(F22/E21)</f>
        <v>#DIV/0!</v>
      </c>
      <c r="G23" s="100" t="e">
        <f>SUM(G22/E21)</f>
        <v>#DIV/0!</v>
      </c>
      <c r="H23" s="100" t="e">
        <f>SUM(H22/E21)</f>
        <v>#DIV/0!</v>
      </c>
      <c r="I23" s="100" t="e">
        <f>SUM(I22/E21)</f>
        <v>#DIV/0!</v>
      </c>
      <c r="J23" s="100" t="e">
        <f>SUM(J22/E21)</f>
        <v>#DIV/0!</v>
      </c>
      <c r="K23" s="100" t="e">
        <f>SUM(K22/E21)</f>
        <v>#DIV/0!</v>
      </c>
      <c r="L23" s="100" t="e">
        <f>SUM(L22/E21)</f>
        <v>#DIV/0!</v>
      </c>
      <c r="M23" s="100" t="e">
        <f>SUM(M22/E21)</f>
        <v>#DIV/0!</v>
      </c>
      <c r="N23" s="100" t="e">
        <f>SUM(N22/E21)</f>
        <v>#DIV/0!</v>
      </c>
      <c r="O23" s="100" t="e">
        <f>SUM(O22/E21)</f>
        <v>#DIV/0!</v>
      </c>
      <c r="P23" s="100" t="e">
        <f>SUM(P22/E21)</f>
        <v>#DIV/0!</v>
      </c>
    </row>
  </sheetData>
  <mergeCells count="12">
    <mergeCell ref="A23:E23"/>
    <mergeCell ref="Q4:Q5"/>
    <mergeCell ref="A21:C21"/>
    <mergeCell ref="D4:D5"/>
    <mergeCell ref="E4:E5"/>
    <mergeCell ref="A22:E22"/>
    <mergeCell ref="A2:C2"/>
    <mergeCell ref="A3:C3"/>
    <mergeCell ref="F4:P4"/>
    <mergeCell ref="C4:C5"/>
    <mergeCell ref="B4:B5"/>
    <mergeCell ref="A4:A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B4" zoomScale="85" zoomScaleNormal="85" workbookViewId="0">
      <selection activeCell="B18" sqref="B18"/>
    </sheetView>
  </sheetViews>
  <sheetFormatPr defaultColWidth="12.25" defaultRowHeight="21" x14ac:dyDescent="0.35"/>
  <cols>
    <col min="1" max="3" width="17.125" style="5" customWidth="1"/>
    <col min="4" max="4" width="12.25" style="6"/>
    <col min="5" max="5" width="12.25" style="69"/>
    <col min="6" max="6" width="23.625" style="7" customWidth="1"/>
    <col min="7" max="7" width="12.25" style="6"/>
    <col min="8" max="8" width="27.125" style="7" customWidth="1"/>
    <col min="9" max="9" width="3.875" style="6" customWidth="1"/>
    <col min="10" max="10" width="25.875" style="7" customWidth="1"/>
    <col min="11" max="11" width="14.75" style="8" customWidth="1"/>
    <col min="12" max="12" width="15.25" style="8" customWidth="1"/>
    <col min="13" max="13" width="15.25" style="5" customWidth="1"/>
    <col min="14" max="14" width="17.125" style="5" customWidth="1"/>
    <col min="15" max="15" width="18.5" style="5" customWidth="1"/>
    <col min="16" max="16384" width="12.25" style="5"/>
  </cols>
  <sheetData>
    <row r="1" spans="1:18" x14ac:dyDescent="0.35">
      <c r="A1" s="118" t="s">
        <v>15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8" x14ac:dyDescent="0.35">
      <c r="A2" s="118" t="s">
        <v>16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8" x14ac:dyDescent="0.35">
      <c r="A3" s="118" t="s">
        <v>17</v>
      </c>
      <c r="B3" s="118"/>
      <c r="C3" s="118"/>
      <c r="D3" s="118"/>
      <c r="E3" s="55"/>
      <c r="F3" s="119" t="s">
        <v>18</v>
      </c>
      <c r="G3" s="119"/>
      <c r="H3" s="119"/>
      <c r="I3" s="119"/>
      <c r="J3" s="119" t="s">
        <v>19</v>
      </c>
      <c r="K3" s="119"/>
      <c r="L3" s="119"/>
      <c r="M3" s="119"/>
      <c r="N3" s="119"/>
    </row>
    <row r="4" spans="1:18" s="4" customFormat="1" ht="93.75" x14ac:dyDescent="0.35">
      <c r="A4" s="22" t="s">
        <v>0</v>
      </c>
      <c r="B4" s="22" t="s">
        <v>1</v>
      </c>
      <c r="C4" s="22" t="s">
        <v>34</v>
      </c>
      <c r="D4" s="17" t="s">
        <v>25</v>
      </c>
      <c r="E4" s="70" t="s">
        <v>54</v>
      </c>
      <c r="F4" s="17" t="s">
        <v>10</v>
      </c>
      <c r="G4" s="22" t="s">
        <v>2</v>
      </c>
      <c r="H4" s="17" t="s">
        <v>11</v>
      </c>
      <c r="I4" s="2" t="s">
        <v>24</v>
      </c>
      <c r="J4" s="2" t="s">
        <v>23</v>
      </c>
      <c r="K4" s="52" t="s">
        <v>26</v>
      </c>
      <c r="L4" s="3" t="s">
        <v>22</v>
      </c>
      <c r="M4" s="2" t="s">
        <v>5</v>
      </c>
      <c r="N4" s="2" t="s">
        <v>6</v>
      </c>
    </row>
    <row r="5" spans="1:18" x14ac:dyDescent="0.35">
      <c r="A5" s="27"/>
      <c r="B5" s="26"/>
      <c r="C5" s="26"/>
      <c r="D5" s="30">
        <v>1</v>
      </c>
      <c r="E5" s="126"/>
      <c r="F5" s="35"/>
      <c r="G5" s="20">
        <v>1</v>
      </c>
      <c r="H5" s="35"/>
      <c r="I5" s="23">
        <v>1</v>
      </c>
      <c r="J5" s="13"/>
      <c r="K5" s="14"/>
      <c r="L5" s="14"/>
      <c r="M5" s="120"/>
      <c r="N5" s="120"/>
    </row>
    <row r="6" spans="1:18" x14ac:dyDescent="0.35">
      <c r="A6" s="28"/>
      <c r="B6" s="24"/>
      <c r="C6" s="24"/>
      <c r="D6" s="18"/>
      <c r="E6" s="127"/>
      <c r="F6" s="36"/>
      <c r="G6" s="21"/>
      <c r="H6" s="36"/>
      <c r="I6" s="23">
        <v>2</v>
      </c>
      <c r="J6" s="13"/>
      <c r="K6" s="14"/>
      <c r="L6" s="14"/>
      <c r="M6" s="121"/>
      <c r="N6" s="121"/>
    </row>
    <row r="7" spans="1:18" x14ac:dyDescent="0.35">
      <c r="A7" s="28"/>
      <c r="B7" s="24"/>
      <c r="C7" s="24"/>
      <c r="D7" s="18"/>
      <c r="E7" s="127"/>
      <c r="F7" s="36"/>
      <c r="G7" s="21"/>
      <c r="H7" s="36"/>
      <c r="I7" s="23">
        <v>3</v>
      </c>
      <c r="J7" s="13"/>
      <c r="K7" s="14"/>
      <c r="L7" s="14"/>
      <c r="M7" s="121"/>
      <c r="N7" s="121"/>
    </row>
    <row r="8" spans="1:18" x14ac:dyDescent="0.35">
      <c r="A8" s="28"/>
      <c r="B8" s="24"/>
      <c r="C8" s="24"/>
      <c r="D8" s="18"/>
      <c r="E8" s="127"/>
      <c r="F8" s="36"/>
      <c r="G8" s="21"/>
      <c r="H8" s="36"/>
      <c r="I8" s="23">
        <v>4</v>
      </c>
      <c r="J8" s="13"/>
      <c r="K8" s="14"/>
      <c r="L8" s="14"/>
      <c r="M8" s="121"/>
      <c r="N8" s="121"/>
    </row>
    <row r="9" spans="1:18" x14ac:dyDescent="0.35">
      <c r="A9" s="28"/>
      <c r="B9" s="24"/>
      <c r="C9" s="24"/>
      <c r="D9" s="18"/>
      <c r="E9" s="127"/>
      <c r="F9" s="36"/>
      <c r="G9" s="21"/>
      <c r="H9" s="36"/>
      <c r="I9" s="23">
        <v>5</v>
      </c>
      <c r="J9" s="13"/>
      <c r="K9" s="14"/>
      <c r="L9" s="14"/>
      <c r="M9" s="122"/>
      <c r="N9" s="121"/>
    </row>
    <row r="10" spans="1:18" x14ac:dyDescent="0.35">
      <c r="A10" s="28"/>
      <c r="B10" s="24"/>
      <c r="C10" s="24"/>
      <c r="D10" s="18"/>
      <c r="E10" s="127"/>
      <c r="F10" s="97"/>
      <c r="G10" s="21"/>
      <c r="H10" s="36"/>
      <c r="I10" s="115" t="s">
        <v>7</v>
      </c>
      <c r="J10" s="116"/>
      <c r="K10" s="117"/>
      <c r="L10" s="51"/>
      <c r="M10" s="15">
        <f>SUM(K5:K9)</f>
        <v>0</v>
      </c>
      <c r="N10" s="121"/>
    </row>
    <row r="11" spans="1:18" x14ac:dyDescent="0.35">
      <c r="A11" s="28"/>
      <c r="B11" s="24"/>
      <c r="C11" s="24"/>
      <c r="D11" s="18"/>
      <c r="E11" s="127"/>
      <c r="F11" s="33"/>
      <c r="G11" s="20">
        <v>2</v>
      </c>
      <c r="H11" s="35"/>
      <c r="I11" s="23">
        <v>1</v>
      </c>
      <c r="J11" s="9"/>
      <c r="K11" s="10"/>
      <c r="L11" s="10"/>
      <c r="M11" s="120"/>
      <c r="N11" s="121"/>
    </row>
    <row r="12" spans="1:18" x14ac:dyDescent="0.35">
      <c r="A12" s="28"/>
      <c r="B12" s="24"/>
      <c r="C12" s="24"/>
      <c r="D12" s="18"/>
      <c r="E12" s="127"/>
      <c r="F12" s="33"/>
      <c r="G12" s="21"/>
      <c r="H12" s="36"/>
      <c r="I12" s="23">
        <v>2</v>
      </c>
      <c r="J12" s="9"/>
      <c r="K12" s="10"/>
      <c r="L12" s="10"/>
      <c r="M12" s="121"/>
      <c r="N12" s="121"/>
    </row>
    <row r="13" spans="1:18" x14ac:dyDescent="0.35">
      <c r="A13" s="28"/>
      <c r="B13" s="24"/>
      <c r="C13" s="24"/>
      <c r="D13" s="18"/>
      <c r="E13" s="127"/>
      <c r="F13" s="33"/>
      <c r="G13" s="21"/>
      <c r="H13" s="36"/>
      <c r="I13" s="23">
        <v>3</v>
      </c>
      <c r="J13" s="9"/>
      <c r="K13" s="10"/>
      <c r="L13" s="10"/>
      <c r="M13" s="121"/>
      <c r="N13" s="121"/>
      <c r="R13" s="12"/>
    </row>
    <row r="14" spans="1:18" x14ac:dyDescent="0.35">
      <c r="A14" s="28"/>
      <c r="B14" s="24"/>
      <c r="C14" s="24"/>
      <c r="D14" s="18"/>
      <c r="E14" s="127"/>
      <c r="F14" s="33"/>
      <c r="G14" s="21"/>
      <c r="H14" s="36"/>
      <c r="I14" s="23">
        <v>4</v>
      </c>
      <c r="J14" s="9"/>
      <c r="K14" s="10"/>
      <c r="L14" s="10"/>
      <c r="M14" s="121"/>
      <c r="N14" s="121"/>
      <c r="R14" s="12"/>
    </row>
    <row r="15" spans="1:18" x14ac:dyDescent="0.35">
      <c r="A15" s="28"/>
      <c r="B15" s="24"/>
      <c r="C15" s="24"/>
      <c r="D15" s="18"/>
      <c r="E15" s="127"/>
      <c r="F15" s="33"/>
      <c r="G15" s="21"/>
      <c r="H15" s="36"/>
      <c r="I15" s="23">
        <v>5</v>
      </c>
      <c r="J15" s="9"/>
      <c r="K15" s="10"/>
      <c r="L15" s="10"/>
      <c r="M15" s="122"/>
      <c r="N15" s="121"/>
      <c r="R15" s="12"/>
    </row>
    <row r="16" spans="1:18" x14ac:dyDescent="0.35">
      <c r="A16" s="28"/>
      <c r="B16" s="24"/>
      <c r="C16" s="24"/>
      <c r="D16" s="18"/>
      <c r="E16" s="127"/>
      <c r="F16" s="33"/>
      <c r="G16" s="21"/>
      <c r="H16" s="36"/>
      <c r="I16" s="115" t="s">
        <v>7</v>
      </c>
      <c r="J16" s="116"/>
      <c r="K16" s="117"/>
      <c r="L16" s="51"/>
      <c r="M16" s="15">
        <f>SUM(K11:K15)</f>
        <v>0</v>
      </c>
      <c r="N16" s="121"/>
      <c r="R16" s="12"/>
    </row>
    <row r="17" spans="1:18" x14ac:dyDescent="0.35">
      <c r="A17" s="28"/>
      <c r="B17" s="24"/>
      <c r="C17" s="24"/>
      <c r="D17" s="18"/>
      <c r="E17" s="127"/>
      <c r="F17" s="33"/>
      <c r="G17" s="20">
        <v>3</v>
      </c>
      <c r="H17" s="35"/>
      <c r="I17" s="23">
        <v>1</v>
      </c>
      <c r="J17" s="9"/>
      <c r="K17" s="10"/>
      <c r="L17" s="10"/>
      <c r="M17" s="123"/>
      <c r="N17" s="121"/>
      <c r="R17" s="12"/>
    </row>
    <row r="18" spans="1:18" x14ac:dyDescent="0.35">
      <c r="A18" s="28"/>
      <c r="B18" s="24"/>
      <c r="C18" s="24"/>
      <c r="D18" s="18"/>
      <c r="E18" s="127"/>
      <c r="F18" s="33"/>
      <c r="G18" s="21"/>
      <c r="H18" s="36"/>
      <c r="I18" s="23">
        <v>2</v>
      </c>
      <c r="J18" s="9"/>
      <c r="K18" s="10"/>
      <c r="L18" s="10"/>
      <c r="M18" s="124"/>
      <c r="N18" s="121"/>
      <c r="R18" s="12"/>
    </row>
    <row r="19" spans="1:18" x14ac:dyDescent="0.35">
      <c r="A19" s="28"/>
      <c r="B19" s="24"/>
      <c r="C19" s="24"/>
      <c r="D19" s="18"/>
      <c r="E19" s="127"/>
      <c r="F19" s="33"/>
      <c r="G19" s="21"/>
      <c r="H19" s="36"/>
      <c r="I19" s="23">
        <v>3</v>
      </c>
      <c r="J19" s="9"/>
      <c r="K19" s="10"/>
      <c r="L19" s="10"/>
      <c r="M19" s="124"/>
      <c r="N19" s="121"/>
      <c r="R19" s="12"/>
    </row>
    <row r="20" spans="1:18" x14ac:dyDescent="0.35">
      <c r="A20" s="28"/>
      <c r="B20" s="24"/>
      <c r="C20" s="24"/>
      <c r="D20" s="18"/>
      <c r="E20" s="127"/>
      <c r="F20" s="33"/>
      <c r="G20" s="21"/>
      <c r="H20" s="36"/>
      <c r="I20" s="23">
        <v>4</v>
      </c>
      <c r="J20" s="9"/>
      <c r="K20" s="10"/>
      <c r="L20" s="10"/>
      <c r="M20" s="124"/>
      <c r="N20" s="121"/>
      <c r="R20" s="12"/>
    </row>
    <row r="21" spans="1:18" x14ac:dyDescent="0.35">
      <c r="A21" s="28"/>
      <c r="B21" s="24"/>
      <c r="C21" s="24"/>
      <c r="D21" s="18"/>
      <c r="E21" s="127"/>
      <c r="F21" s="33"/>
      <c r="G21" s="21"/>
      <c r="H21" s="36"/>
      <c r="I21" s="23">
        <v>5</v>
      </c>
      <c r="J21" s="9"/>
      <c r="K21" s="10"/>
      <c r="L21" s="10"/>
      <c r="M21" s="125"/>
      <c r="N21" s="121"/>
      <c r="R21" s="12"/>
    </row>
    <row r="22" spans="1:18" x14ac:dyDescent="0.35">
      <c r="A22" s="28"/>
      <c r="B22" s="24"/>
      <c r="C22" s="24"/>
      <c r="D22" s="18"/>
      <c r="E22" s="127"/>
      <c r="F22" s="33"/>
      <c r="G22" s="19"/>
      <c r="H22" s="37"/>
      <c r="I22" s="115" t="s">
        <v>7</v>
      </c>
      <c r="J22" s="116"/>
      <c r="K22" s="117"/>
      <c r="L22" s="51"/>
      <c r="M22" s="16">
        <f>SUM(K17:K21)</f>
        <v>0</v>
      </c>
      <c r="N22" s="122"/>
      <c r="R22" s="12"/>
    </row>
    <row r="23" spans="1:18" x14ac:dyDescent="0.35">
      <c r="A23" s="29"/>
      <c r="B23" s="25"/>
      <c r="C23" s="25"/>
      <c r="D23" s="31"/>
      <c r="E23" s="128"/>
      <c r="F23" s="34"/>
      <c r="G23" s="19"/>
      <c r="H23" s="37"/>
      <c r="I23" s="115" t="s">
        <v>8</v>
      </c>
      <c r="J23" s="116"/>
      <c r="K23" s="116"/>
      <c r="L23" s="116"/>
      <c r="M23" s="117"/>
      <c r="N23" s="15">
        <f>M10+M16+M22</f>
        <v>0</v>
      </c>
      <c r="R23" s="12"/>
    </row>
  </sheetData>
  <sheetProtection selectLockedCells="1" selectUnlockedCells="1"/>
  <mergeCells count="14">
    <mergeCell ref="I23:M23"/>
    <mergeCell ref="A1:N1"/>
    <mergeCell ref="A2:N2"/>
    <mergeCell ref="A3:D3"/>
    <mergeCell ref="F3:I3"/>
    <mergeCell ref="J3:N3"/>
    <mergeCell ref="M5:M9"/>
    <mergeCell ref="N5:N22"/>
    <mergeCell ref="M11:M15"/>
    <mergeCell ref="M17:M21"/>
    <mergeCell ref="I10:K10"/>
    <mergeCell ref="I16:K16"/>
    <mergeCell ref="I22:K22"/>
    <mergeCell ref="E5:E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opLeftCell="A2" workbookViewId="0">
      <selection activeCell="A10" sqref="A10"/>
    </sheetView>
  </sheetViews>
  <sheetFormatPr defaultColWidth="121.875" defaultRowHeight="23.25" x14ac:dyDescent="0.35"/>
  <cols>
    <col min="1" max="1" width="156.125" style="136" customWidth="1"/>
    <col min="2" max="16384" width="121.875" style="136"/>
  </cols>
  <sheetData>
    <row r="1" spans="1:4" x14ac:dyDescent="0.35">
      <c r="A1" s="135" t="s">
        <v>13</v>
      </c>
    </row>
    <row r="2" spans="1:4" x14ac:dyDescent="0.35">
      <c r="A2" s="135" t="s">
        <v>14</v>
      </c>
    </row>
    <row r="3" spans="1:4" x14ac:dyDescent="0.35">
      <c r="A3" s="136" t="s">
        <v>20</v>
      </c>
    </row>
    <row r="4" spans="1:4" x14ac:dyDescent="0.35">
      <c r="A4" s="136" t="s">
        <v>21</v>
      </c>
    </row>
    <row r="5" spans="1:4" x14ac:dyDescent="0.35">
      <c r="A5" s="136" t="s">
        <v>129</v>
      </c>
    </row>
    <row r="6" spans="1:4" x14ac:dyDescent="0.35">
      <c r="A6" s="136" t="s">
        <v>130</v>
      </c>
    </row>
    <row r="7" spans="1:4" x14ac:dyDescent="0.35">
      <c r="A7" s="136" t="s">
        <v>131</v>
      </c>
    </row>
    <row r="8" spans="1:4" x14ac:dyDescent="0.35">
      <c r="A8" s="136" t="s">
        <v>94</v>
      </c>
    </row>
    <row r="9" spans="1:4" x14ac:dyDescent="0.35">
      <c r="A9" s="136" t="s">
        <v>95</v>
      </c>
    </row>
    <row r="10" spans="1:4" x14ac:dyDescent="0.35">
      <c r="A10" s="136" t="s">
        <v>96</v>
      </c>
    </row>
    <row r="11" spans="1:4" ht="46.5" x14ac:dyDescent="0.35">
      <c r="A11" s="137" t="s">
        <v>132</v>
      </c>
    </row>
    <row r="12" spans="1:4" x14ac:dyDescent="0.35">
      <c r="A12" s="136" t="s">
        <v>133</v>
      </c>
    </row>
    <row r="13" spans="1:4" x14ac:dyDescent="0.35">
      <c r="A13" s="136" t="s">
        <v>97</v>
      </c>
    </row>
    <row r="14" spans="1:4" x14ac:dyDescent="0.35">
      <c r="A14" s="138" t="s">
        <v>98</v>
      </c>
      <c r="B14" s="138"/>
      <c r="C14" s="138"/>
      <c r="D14" s="139"/>
    </row>
    <row r="15" spans="1:4" x14ac:dyDescent="0.35">
      <c r="A15" s="136" t="s">
        <v>125</v>
      </c>
      <c r="B15" s="138"/>
      <c r="C15" s="138"/>
      <c r="D15" s="138"/>
    </row>
    <row r="16" spans="1:4" x14ac:dyDescent="0.35">
      <c r="A16" s="138" t="s">
        <v>126</v>
      </c>
      <c r="B16" s="138"/>
      <c r="C16" s="138"/>
      <c r="D16" s="138"/>
    </row>
    <row r="17" spans="1:4" x14ac:dyDescent="0.35">
      <c r="A17" s="138" t="s">
        <v>127</v>
      </c>
      <c r="B17" s="138"/>
      <c r="C17" s="138"/>
      <c r="D17" s="138"/>
    </row>
    <row r="18" spans="1:4" x14ac:dyDescent="0.35">
      <c r="A18" s="136" t="s">
        <v>128</v>
      </c>
      <c r="D18" s="140"/>
    </row>
    <row r="20" spans="1:4" x14ac:dyDescent="0.35">
      <c r="B20" s="140"/>
    </row>
    <row r="21" spans="1:4" x14ac:dyDescent="0.35">
      <c r="A21" s="141"/>
      <c r="B21" s="142"/>
    </row>
  </sheetData>
  <pageMargins left="0.25" right="0.25" top="0.75" bottom="0.75" header="0.3" footer="0.3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A4" workbookViewId="0">
      <selection activeCell="S6" sqref="S6"/>
    </sheetView>
  </sheetViews>
  <sheetFormatPr defaultRowHeight="18.75" x14ac:dyDescent="0.3"/>
  <cols>
    <col min="1" max="1" width="7.5" style="50" customWidth="1"/>
    <col min="2" max="2" width="9" style="88"/>
    <col min="3" max="3" width="20.875" style="49" customWidth="1"/>
    <col min="4" max="4" width="12.125" style="75" customWidth="1"/>
    <col min="5" max="5" width="12.125" style="49" customWidth="1"/>
    <col min="6" max="14" width="6.375" style="49" customWidth="1"/>
    <col min="15" max="16" width="7" style="49" customWidth="1"/>
    <col min="17" max="16384" width="9" style="49"/>
  </cols>
  <sheetData>
    <row r="1" spans="1:19" s="91" customFormat="1" x14ac:dyDescent="0.3">
      <c r="A1" s="89" t="s">
        <v>87</v>
      </c>
      <c r="B1" s="90" t="s">
        <v>55</v>
      </c>
      <c r="D1" s="92"/>
    </row>
    <row r="2" spans="1:19" s="91" customFormat="1" x14ac:dyDescent="0.3">
      <c r="A2" s="108" t="s">
        <v>72</v>
      </c>
      <c r="B2" s="108"/>
      <c r="C2" s="108"/>
      <c r="D2" s="93"/>
      <c r="E2" s="89"/>
    </row>
    <row r="3" spans="1:19" s="91" customFormat="1" x14ac:dyDescent="0.3">
      <c r="A3" s="108" t="s">
        <v>73</v>
      </c>
      <c r="B3" s="108"/>
      <c r="C3" s="108"/>
      <c r="D3" s="91" t="s">
        <v>56</v>
      </c>
      <c r="E3" s="91">
        <v>67</v>
      </c>
    </row>
    <row r="4" spans="1:19" s="91" customFormat="1" x14ac:dyDescent="0.3">
      <c r="A4" s="110" t="s">
        <v>57</v>
      </c>
      <c r="B4" s="111" t="s">
        <v>58</v>
      </c>
      <c r="C4" s="110" t="s">
        <v>59</v>
      </c>
      <c r="D4" s="113" t="s">
        <v>85</v>
      </c>
      <c r="E4" s="110" t="s">
        <v>86</v>
      </c>
      <c r="F4" s="109" t="s">
        <v>84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 t="s">
        <v>60</v>
      </c>
    </row>
    <row r="5" spans="1:19" s="91" customFormat="1" x14ac:dyDescent="0.3">
      <c r="A5" s="110"/>
      <c r="B5" s="111"/>
      <c r="C5" s="110"/>
      <c r="D5" s="113"/>
      <c r="E5" s="110"/>
      <c r="F5" s="94">
        <v>59</v>
      </c>
      <c r="G5" s="94">
        <v>60</v>
      </c>
      <c r="H5" s="94">
        <v>61</v>
      </c>
      <c r="I5" s="94">
        <v>62</v>
      </c>
      <c r="J5" s="94">
        <v>63</v>
      </c>
      <c r="K5" s="94">
        <v>64</v>
      </c>
      <c r="L5" s="94">
        <v>65</v>
      </c>
      <c r="M5" s="94">
        <v>66</v>
      </c>
      <c r="N5" s="94">
        <v>67</v>
      </c>
      <c r="O5" s="94">
        <v>68</v>
      </c>
      <c r="P5" s="94">
        <v>69</v>
      </c>
      <c r="Q5" s="110"/>
    </row>
    <row r="6" spans="1:19" x14ac:dyDescent="0.3">
      <c r="A6" s="76">
        <v>1</v>
      </c>
      <c r="B6" s="77" t="s">
        <v>61</v>
      </c>
      <c r="C6" s="78" t="s">
        <v>12</v>
      </c>
      <c r="D6" s="79">
        <v>240000</v>
      </c>
      <c r="E6" s="78">
        <v>23</v>
      </c>
      <c r="F6" s="78">
        <v>3</v>
      </c>
      <c r="G6" s="78">
        <v>2</v>
      </c>
      <c r="H6" s="78">
        <v>1</v>
      </c>
      <c r="I6" s="78">
        <v>3</v>
      </c>
      <c r="J6" s="78">
        <v>3</v>
      </c>
      <c r="K6" s="78">
        <v>2</v>
      </c>
      <c r="L6" s="78">
        <v>4</v>
      </c>
      <c r="M6" s="78">
        <v>5</v>
      </c>
      <c r="N6" s="78">
        <v>0</v>
      </c>
      <c r="O6" s="78">
        <v>0</v>
      </c>
      <c r="P6" s="78">
        <v>0</v>
      </c>
      <c r="Q6" s="78">
        <f>SUM(F6:P6)</f>
        <v>23</v>
      </c>
      <c r="S6"/>
    </row>
    <row r="7" spans="1:19" x14ac:dyDescent="0.3">
      <c r="A7" s="80">
        <v>2</v>
      </c>
      <c r="B7" s="81" t="s">
        <v>62</v>
      </c>
      <c r="C7" s="82" t="s">
        <v>83</v>
      </c>
      <c r="D7" s="83">
        <v>80000</v>
      </c>
      <c r="E7" s="82">
        <v>7</v>
      </c>
      <c r="F7" s="82">
        <v>0</v>
      </c>
      <c r="G7" s="82">
        <v>1</v>
      </c>
      <c r="H7" s="82">
        <v>1</v>
      </c>
      <c r="I7" s="82">
        <v>0</v>
      </c>
      <c r="J7" s="82">
        <v>1</v>
      </c>
      <c r="K7" s="82">
        <v>0</v>
      </c>
      <c r="L7" s="82">
        <v>1</v>
      </c>
      <c r="M7" s="82">
        <v>1</v>
      </c>
      <c r="N7" s="82">
        <v>2</v>
      </c>
      <c r="O7" s="82">
        <v>0</v>
      </c>
      <c r="P7" s="82">
        <v>0</v>
      </c>
      <c r="Q7" s="78">
        <f t="shared" ref="Q7:Q16" si="0">SUM(F7:P7)</f>
        <v>7</v>
      </c>
    </row>
    <row r="8" spans="1:19" x14ac:dyDescent="0.3">
      <c r="A8" s="80">
        <v>3</v>
      </c>
      <c r="B8" s="81" t="s">
        <v>63</v>
      </c>
      <c r="C8" s="82" t="s">
        <v>74</v>
      </c>
      <c r="D8" s="83">
        <v>180000</v>
      </c>
      <c r="E8" s="82">
        <v>17</v>
      </c>
      <c r="F8" s="82">
        <v>0</v>
      </c>
      <c r="G8" s="82">
        <v>3</v>
      </c>
      <c r="H8" s="82">
        <v>1</v>
      </c>
      <c r="I8" s="82">
        <v>1</v>
      </c>
      <c r="J8" s="82">
        <v>2</v>
      </c>
      <c r="K8" s="82">
        <v>2</v>
      </c>
      <c r="L8" s="82">
        <v>2</v>
      </c>
      <c r="M8" s="82">
        <v>2</v>
      </c>
      <c r="N8" s="82">
        <v>2</v>
      </c>
      <c r="O8" s="82">
        <v>2</v>
      </c>
      <c r="P8" s="82">
        <v>0</v>
      </c>
      <c r="Q8" s="78">
        <f t="shared" si="0"/>
        <v>17</v>
      </c>
    </row>
    <row r="9" spans="1:19" x14ac:dyDescent="0.3">
      <c r="A9" s="80">
        <v>4</v>
      </c>
      <c r="B9" s="81" t="s">
        <v>64</v>
      </c>
      <c r="C9" s="82" t="s">
        <v>75</v>
      </c>
      <c r="D9" s="83">
        <v>50000</v>
      </c>
      <c r="E9" s="82">
        <v>5</v>
      </c>
      <c r="F9" s="82">
        <v>1</v>
      </c>
      <c r="G9" s="82">
        <v>1</v>
      </c>
      <c r="H9" s="82">
        <v>0</v>
      </c>
      <c r="I9" s="82">
        <v>0</v>
      </c>
      <c r="J9" s="82">
        <v>0</v>
      </c>
      <c r="K9" s="82">
        <v>2</v>
      </c>
      <c r="L9" s="82">
        <v>1</v>
      </c>
      <c r="M9" s="82">
        <v>0</v>
      </c>
      <c r="N9" s="82">
        <v>0</v>
      </c>
      <c r="O9" s="82">
        <v>0</v>
      </c>
      <c r="P9" s="82">
        <v>0</v>
      </c>
      <c r="Q9" s="78">
        <f t="shared" si="0"/>
        <v>5</v>
      </c>
    </row>
    <row r="10" spans="1:19" x14ac:dyDescent="0.3">
      <c r="A10" s="80">
        <v>5</v>
      </c>
      <c r="B10" s="81" t="s">
        <v>65</v>
      </c>
      <c r="C10" s="82" t="s">
        <v>76</v>
      </c>
      <c r="D10" s="83">
        <v>120000</v>
      </c>
      <c r="E10" s="82">
        <v>12</v>
      </c>
      <c r="F10" s="82">
        <v>0</v>
      </c>
      <c r="G10" s="82">
        <v>0</v>
      </c>
      <c r="H10" s="82">
        <v>1</v>
      </c>
      <c r="I10" s="82">
        <v>2</v>
      </c>
      <c r="J10" s="82">
        <v>3</v>
      </c>
      <c r="K10" s="82">
        <v>0</v>
      </c>
      <c r="L10" s="82">
        <v>3</v>
      </c>
      <c r="M10" s="82">
        <v>3</v>
      </c>
      <c r="N10" s="82">
        <v>0</v>
      </c>
      <c r="O10" s="82">
        <v>0</v>
      </c>
      <c r="P10" s="82">
        <v>0</v>
      </c>
      <c r="Q10" s="78">
        <f t="shared" si="0"/>
        <v>12</v>
      </c>
    </row>
    <row r="11" spans="1:19" x14ac:dyDescent="0.3">
      <c r="A11" s="80">
        <v>6</v>
      </c>
      <c r="B11" s="81" t="s">
        <v>66</v>
      </c>
      <c r="C11" s="82" t="s">
        <v>79</v>
      </c>
      <c r="D11" s="83">
        <v>50000</v>
      </c>
      <c r="E11" s="82">
        <v>5</v>
      </c>
      <c r="F11" s="82">
        <v>0</v>
      </c>
      <c r="G11" s="82">
        <v>1</v>
      </c>
      <c r="H11" s="82">
        <v>0</v>
      </c>
      <c r="I11" s="82">
        <v>0</v>
      </c>
      <c r="J11" s="82">
        <v>0</v>
      </c>
      <c r="K11" s="82">
        <v>2</v>
      </c>
      <c r="L11" s="82">
        <v>0</v>
      </c>
      <c r="M11" s="82">
        <v>0</v>
      </c>
      <c r="N11" s="82">
        <v>2</v>
      </c>
      <c r="O11" s="82">
        <v>0</v>
      </c>
      <c r="P11" s="82">
        <v>0</v>
      </c>
      <c r="Q11" s="78">
        <f t="shared" si="0"/>
        <v>5</v>
      </c>
    </row>
    <row r="12" spans="1:19" x14ac:dyDescent="0.3">
      <c r="A12" s="80">
        <v>7</v>
      </c>
      <c r="B12" s="81" t="s">
        <v>67</v>
      </c>
      <c r="C12" s="82" t="s">
        <v>77</v>
      </c>
      <c r="D12" s="83">
        <v>90000</v>
      </c>
      <c r="E12" s="82">
        <v>9</v>
      </c>
      <c r="F12" s="82">
        <v>0</v>
      </c>
      <c r="G12" s="82">
        <v>0</v>
      </c>
      <c r="H12" s="82">
        <v>1</v>
      </c>
      <c r="I12" s="82">
        <v>1</v>
      </c>
      <c r="J12" s="82">
        <v>2</v>
      </c>
      <c r="K12" s="82">
        <v>2</v>
      </c>
      <c r="L12" s="82">
        <v>0</v>
      </c>
      <c r="M12" s="82">
        <v>2</v>
      </c>
      <c r="N12" s="82">
        <v>1</v>
      </c>
      <c r="O12" s="82">
        <v>0</v>
      </c>
      <c r="P12" s="82">
        <v>0</v>
      </c>
      <c r="Q12" s="78">
        <f t="shared" si="0"/>
        <v>9</v>
      </c>
    </row>
    <row r="13" spans="1:19" x14ac:dyDescent="0.3">
      <c r="A13" s="80">
        <v>8</v>
      </c>
      <c r="B13" s="81" t="s">
        <v>68</v>
      </c>
      <c r="C13" s="82" t="s">
        <v>78</v>
      </c>
      <c r="D13" s="83">
        <v>80000</v>
      </c>
      <c r="E13" s="82">
        <v>7</v>
      </c>
      <c r="F13" s="82">
        <v>0</v>
      </c>
      <c r="G13" s="82">
        <v>0</v>
      </c>
      <c r="H13" s="82">
        <v>1</v>
      </c>
      <c r="I13" s="82">
        <v>2</v>
      </c>
      <c r="J13" s="82">
        <v>2</v>
      </c>
      <c r="K13" s="82">
        <v>2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78">
        <f t="shared" si="0"/>
        <v>7</v>
      </c>
    </row>
    <row r="14" spans="1:19" x14ac:dyDescent="0.3">
      <c r="A14" s="80">
        <v>9</v>
      </c>
      <c r="B14" s="81" t="s">
        <v>69</v>
      </c>
      <c r="C14" s="82" t="s">
        <v>80</v>
      </c>
      <c r="D14" s="83">
        <v>20000</v>
      </c>
      <c r="E14" s="82">
        <v>2</v>
      </c>
      <c r="F14" s="82">
        <v>0</v>
      </c>
      <c r="G14" s="82">
        <v>0</v>
      </c>
      <c r="H14" s="82">
        <v>0</v>
      </c>
      <c r="I14" s="82">
        <v>0</v>
      </c>
      <c r="J14" s="82">
        <v>2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78">
        <f t="shared" si="0"/>
        <v>2</v>
      </c>
    </row>
    <row r="15" spans="1:19" x14ac:dyDescent="0.3">
      <c r="A15" s="80">
        <v>10</v>
      </c>
      <c r="B15" s="81" t="s">
        <v>70</v>
      </c>
      <c r="C15" s="82" t="s">
        <v>82</v>
      </c>
      <c r="D15" s="83">
        <v>35000</v>
      </c>
      <c r="E15" s="82">
        <v>3</v>
      </c>
      <c r="F15" s="82">
        <v>0</v>
      </c>
      <c r="G15" s="82">
        <v>0</v>
      </c>
      <c r="H15" s="82">
        <v>1</v>
      </c>
      <c r="I15" s="82">
        <v>0</v>
      </c>
      <c r="J15" s="82">
        <v>0</v>
      </c>
      <c r="K15" s="82">
        <v>1</v>
      </c>
      <c r="L15" s="82">
        <v>0</v>
      </c>
      <c r="M15" s="82">
        <v>1</v>
      </c>
      <c r="N15" s="82">
        <v>0</v>
      </c>
      <c r="O15" s="82">
        <v>0</v>
      </c>
      <c r="P15" s="82">
        <v>0</v>
      </c>
      <c r="Q15" s="78">
        <f t="shared" si="0"/>
        <v>3</v>
      </c>
    </row>
    <row r="16" spans="1:19" x14ac:dyDescent="0.3">
      <c r="A16" s="84">
        <v>11</v>
      </c>
      <c r="B16" s="85" t="s">
        <v>71</v>
      </c>
      <c r="C16" s="86" t="s">
        <v>81</v>
      </c>
      <c r="D16" s="87">
        <v>20000</v>
      </c>
      <c r="E16" s="86">
        <v>2</v>
      </c>
      <c r="F16" s="86">
        <v>0</v>
      </c>
      <c r="G16" s="86">
        <v>0</v>
      </c>
      <c r="H16" s="86">
        <v>0</v>
      </c>
      <c r="I16" s="86">
        <v>0</v>
      </c>
      <c r="J16" s="86">
        <v>1</v>
      </c>
      <c r="K16" s="86">
        <v>0</v>
      </c>
      <c r="L16" s="86">
        <v>1</v>
      </c>
      <c r="M16" s="86">
        <v>0</v>
      </c>
      <c r="N16" s="86">
        <v>0</v>
      </c>
      <c r="O16" s="86">
        <v>0</v>
      </c>
      <c r="P16" s="86">
        <v>0</v>
      </c>
      <c r="Q16" s="78">
        <f t="shared" si="0"/>
        <v>2</v>
      </c>
    </row>
    <row r="17" spans="1:17" s="91" customFormat="1" x14ac:dyDescent="0.3">
      <c r="A17" s="109" t="s">
        <v>60</v>
      </c>
      <c r="B17" s="109"/>
      <c r="C17" s="109"/>
      <c r="D17" s="95">
        <f>SUM(D6:D16)</f>
        <v>965000</v>
      </c>
      <c r="E17" s="95">
        <f>SUM(E6:E16)</f>
        <v>92</v>
      </c>
      <c r="F17" s="96">
        <f>SUM(F6:F16)</f>
        <v>4</v>
      </c>
      <c r="G17" s="96">
        <f t="shared" ref="G17:Q17" si="1">SUM(G6:G16)</f>
        <v>8</v>
      </c>
      <c r="H17" s="96">
        <f t="shared" si="1"/>
        <v>7</v>
      </c>
      <c r="I17" s="96">
        <f t="shared" si="1"/>
        <v>9</v>
      </c>
      <c r="J17" s="96">
        <f t="shared" si="1"/>
        <v>16</v>
      </c>
      <c r="K17" s="96">
        <f t="shared" si="1"/>
        <v>13</v>
      </c>
      <c r="L17" s="96">
        <f t="shared" si="1"/>
        <v>12</v>
      </c>
      <c r="M17" s="96">
        <f t="shared" si="1"/>
        <v>14</v>
      </c>
      <c r="N17" s="96">
        <f t="shared" si="1"/>
        <v>7</v>
      </c>
      <c r="O17" s="96">
        <f t="shared" si="1"/>
        <v>2</v>
      </c>
      <c r="P17" s="96">
        <f t="shared" si="1"/>
        <v>0</v>
      </c>
      <c r="Q17" s="96">
        <f t="shared" si="1"/>
        <v>92</v>
      </c>
    </row>
    <row r="18" spans="1:17" s="91" customFormat="1" x14ac:dyDescent="0.3">
      <c r="A18" s="114" t="s">
        <v>92</v>
      </c>
      <c r="B18" s="114"/>
      <c r="C18" s="114"/>
      <c r="D18" s="114"/>
      <c r="E18" s="114"/>
      <c r="F18" s="98">
        <f>SUM(F17)</f>
        <v>4</v>
      </c>
      <c r="G18" s="98">
        <f t="shared" ref="G18:P18" si="2">SUM(F18+G17)</f>
        <v>12</v>
      </c>
      <c r="H18" s="98">
        <f t="shared" si="2"/>
        <v>19</v>
      </c>
      <c r="I18" s="98">
        <f t="shared" si="2"/>
        <v>28</v>
      </c>
      <c r="J18" s="98">
        <f t="shared" si="2"/>
        <v>44</v>
      </c>
      <c r="K18" s="98">
        <f t="shared" si="2"/>
        <v>57</v>
      </c>
      <c r="L18" s="98">
        <f t="shared" si="2"/>
        <v>69</v>
      </c>
      <c r="M18" s="98">
        <f t="shared" si="2"/>
        <v>83</v>
      </c>
      <c r="N18" s="98">
        <f t="shared" si="2"/>
        <v>90</v>
      </c>
      <c r="O18" s="98">
        <f t="shared" si="2"/>
        <v>92</v>
      </c>
      <c r="P18" s="98">
        <f t="shared" si="2"/>
        <v>92</v>
      </c>
    </row>
    <row r="19" spans="1:17" s="91" customFormat="1" x14ac:dyDescent="0.3">
      <c r="A19" s="129" t="s">
        <v>93</v>
      </c>
      <c r="B19" s="129"/>
      <c r="C19" s="129"/>
      <c r="D19" s="129"/>
      <c r="E19" s="129"/>
      <c r="F19" s="99">
        <f>SUM(F18/E17)</f>
        <v>4.3478260869565216E-2</v>
      </c>
      <c r="G19" s="99">
        <f>SUM(G18/E17)</f>
        <v>0.13043478260869565</v>
      </c>
      <c r="H19" s="99">
        <f>SUM(H18/E17)</f>
        <v>0.20652173913043478</v>
      </c>
      <c r="I19" s="99">
        <f>SUM(I18/E17)</f>
        <v>0.30434782608695654</v>
      </c>
      <c r="J19" s="99">
        <f>SUM(J18/E17)</f>
        <v>0.47826086956521741</v>
      </c>
      <c r="K19" s="99">
        <f>SUM(K18/E17)</f>
        <v>0.61956521739130432</v>
      </c>
      <c r="L19" s="99">
        <f>SUM(L18/E17)</f>
        <v>0.75</v>
      </c>
      <c r="M19" s="99">
        <f>SUM(M18/E17)</f>
        <v>0.90217391304347827</v>
      </c>
      <c r="N19" s="99">
        <f>SUM(N18/E17)</f>
        <v>0.97826086956521741</v>
      </c>
      <c r="O19" s="99">
        <f>SUM(O18/E17)</f>
        <v>1</v>
      </c>
      <c r="P19" s="99">
        <f>SUM(P18/E17)</f>
        <v>1</v>
      </c>
    </row>
  </sheetData>
  <mergeCells count="12">
    <mergeCell ref="F4:P4"/>
    <mergeCell ref="Q4:Q5"/>
    <mergeCell ref="A17:C17"/>
    <mergeCell ref="A18:E18"/>
    <mergeCell ref="A19:E19"/>
    <mergeCell ref="D4:D5"/>
    <mergeCell ref="E4:E5"/>
    <mergeCell ref="A2:C2"/>
    <mergeCell ref="A3:C3"/>
    <mergeCell ref="A4:A5"/>
    <mergeCell ref="B4:B5"/>
    <mergeCell ref="C4:C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B7" zoomScale="80" zoomScaleNormal="80" workbookViewId="0">
      <selection activeCell="G8" sqref="G8"/>
    </sheetView>
  </sheetViews>
  <sheetFormatPr defaultColWidth="12.25" defaultRowHeight="21" x14ac:dyDescent="0.35"/>
  <cols>
    <col min="1" max="3" width="17.125" style="5" customWidth="1"/>
    <col min="4" max="4" width="12.25" style="6"/>
    <col min="5" max="5" width="23.625" style="7" customWidth="1"/>
    <col min="6" max="6" width="12.25" style="6"/>
    <col min="7" max="7" width="12.25" style="69"/>
    <col min="8" max="8" width="27.125" style="7" customWidth="1"/>
    <col min="9" max="9" width="3.875" style="6" customWidth="1"/>
    <col min="10" max="10" width="24.75" style="7" customWidth="1"/>
    <col min="11" max="12" width="15.25" style="8" customWidth="1"/>
    <col min="13" max="13" width="15.25" style="63" customWidth="1"/>
    <col min="14" max="14" width="15.25" style="5" customWidth="1"/>
    <col min="15" max="15" width="17.125" style="5" customWidth="1"/>
    <col min="16" max="16" width="18.5" style="5" customWidth="1"/>
    <col min="17" max="16384" width="12.25" style="5"/>
  </cols>
  <sheetData>
    <row r="1" spans="1:19" x14ac:dyDescent="0.35">
      <c r="A1" s="130" t="s">
        <v>45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9" x14ac:dyDescent="0.35">
      <c r="A2" s="130" t="s">
        <v>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9" x14ac:dyDescent="0.35">
      <c r="A3" s="130" t="s">
        <v>46</v>
      </c>
      <c r="B3" s="130"/>
      <c r="C3" s="130"/>
      <c r="D3" s="130"/>
      <c r="E3" s="131" t="s">
        <v>48</v>
      </c>
      <c r="F3" s="131"/>
      <c r="G3" s="131"/>
      <c r="H3" s="131"/>
      <c r="I3" s="131"/>
      <c r="J3" s="131" t="s">
        <v>19</v>
      </c>
      <c r="K3" s="131"/>
      <c r="L3" s="131"/>
      <c r="M3" s="131"/>
      <c r="N3" s="131"/>
      <c r="O3" s="131"/>
    </row>
    <row r="4" spans="1:19" x14ac:dyDescent="0.35">
      <c r="C4" s="53" t="s">
        <v>44</v>
      </c>
      <c r="D4" s="54">
        <v>2560</v>
      </c>
    </row>
    <row r="5" spans="1:19" s="4" customFormat="1" ht="84" x14ac:dyDescent="0.35">
      <c r="A5" s="22" t="s">
        <v>0</v>
      </c>
      <c r="B5" s="22" t="s">
        <v>1</v>
      </c>
      <c r="C5" s="22" t="s">
        <v>34</v>
      </c>
      <c r="D5" s="17" t="s">
        <v>9</v>
      </c>
      <c r="E5" s="17" t="s">
        <v>10</v>
      </c>
      <c r="F5" s="22" t="s">
        <v>2</v>
      </c>
      <c r="G5" s="70" t="s">
        <v>54</v>
      </c>
      <c r="H5" s="17" t="s">
        <v>11</v>
      </c>
      <c r="I5" s="2"/>
      <c r="J5" s="1" t="s">
        <v>3</v>
      </c>
      <c r="K5" s="3" t="s">
        <v>4</v>
      </c>
      <c r="L5" s="3" t="s">
        <v>22</v>
      </c>
      <c r="M5" s="64" t="s">
        <v>44</v>
      </c>
      <c r="N5" s="2" t="s">
        <v>5</v>
      </c>
      <c r="O5" s="2" t="s">
        <v>6</v>
      </c>
    </row>
    <row r="6" spans="1:19" x14ac:dyDescent="0.35">
      <c r="A6" s="27" t="s">
        <v>49</v>
      </c>
      <c r="B6" s="26" t="s">
        <v>12</v>
      </c>
      <c r="C6" s="26" t="s">
        <v>35</v>
      </c>
      <c r="D6" s="43">
        <v>1</v>
      </c>
      <c r="E6" s="32" t="s">
        <v>27</v>
      </c>
      <c r="F6" s="44">
        <v>1</v>
      </c>
      <c r="G6" s="71" t="s">
        <v>88</v>
      </c>
      <c r="H6" s="35" t="s">
        <v>27</v>
      </c>
      <c r="I6" s="23">
        <v>1</v>
      </c>
      <c r="J6" s="38" t="s">
        <v>28</v>
      </c>
      <c r="K6" s="39">
        <v>7644</v>
      </c>
      <c r="L6" s="14" t="s">
        <v>32</v>
      </c>
      <c r="M6" s="65">
        <v>2559</v>
      </c>
      <c r="N6" s="120"/>
      <c r="O6" s="120"/>
    </row>
    <row r="7" spans="1:19" x14ac:dyDescent="0.35">
      <c r="A7" s="45"/>
      <c r="B7" s="46"/>
      <c r="C7" s="46"/>
      <c r="D7" s="47"/>
      <c r="E7" s="48"/>
      <c r="F7" s="40"/>
      <c r="G7" s="72"/>
      <c r="H7" s="36"/>
      <c r="I7" s="23">
        <v>2</v>
      </c>
      <c r="J7" s="38"/>
      <c r="K7" s="39"/>
      <c r="L7" s="14"/>
      <c r="M7" s="65"/>
      <c r="N7" s="121"/>
      <c r="O7" s="121"/>
    </row>
    <row r="8" spans="1:19" x14ac:dyDescent="0.35">
      <c r="A8" s="28"/>
      <c r="B8" s="24"/>
      <c r="C8" s="24"/>
      <c r="D8" s="18"/>
      <c r="E8" s="33"/>
      <c r="F8" s="21"/>
      <c r="G8" s="73"/>
      <c r="H8" s="36"/>
      <c r="I8" s="23">
        <v>3</v>
      </c>
      <c r="J8" s="11"/>
      <c r="K8" s="11"/>
      <c r="L8" s="14"/>
      <c r="M8" s="65"/>
      <c r="N8" s="121"/>
      <c r="O8" s="121"/>
    </row>
    <row r="9" spans="1:19" x14ac:dyDescent="0.35">
      <c r="A9" s="28"/>
      <c r="B9" s="24"/>
      <c r="C9" s="24"/>
      <c r="D9" s="18"/>
      <c r="E9" s="33"/>
      <c r="F9" s="21"/>
      <c r="G9" s="73"/>
      <c r="H9" s="36"/>
      <c r="I9" s="23">
        <v>4</v>
      </c>
      <c r="J9" s="13"/>
      <c r="K9" s="14"/>
      <c r="L9" s="14"/>
      <c r="M9" s="65"/>
      <c r="N9" s="121"/>
      <c r="O9" s="121"/>
    </row>
    <row r="10" spans="1:19" x14ac:dyDescent="0.35">
      <c r="A10" s="28"/>
      <c r="B10" s="24"/>
      <c r="C10" s="24"/>
      <c r="D10" s="18"/>
      <c r="E10" s="33"/>
      <c r="F10" s="21"/>
      <c r="G10" s="73"/>
      <c r="H10" s="36"/>
      <c r="I10" s="23">
        <v>5</v>
      </c>
      <c r="J10" s="13"/>
      <c r="K10" s="14"/>
      <c r="L10" s="14"/>
      <c r="M10" s="65"/>
      <c r="N10" s="122"/>
      <c r="O10" s="121"/>
    </row>
    <row r="11" spans="1:19" x14ac:dyDescent="0.35">
      <c r="A11" s="28"/>
      <c r="B11" s="24"/>
      <c r="C11" s="24"/>
      <c r="D11" s="18"/>
      <c r="E11" s="33"/>
      <c r="F11" s="21"/>
      <c r="G11" s="73"/>
      <c r="H11" s="36"/>
      <c r="I11" s="115" t="s">
        <v>7</v>
      </c>
      <c r="J11" s="116"/>
      <c r="K11" s="117"/>
      <c r="L11" s="51"/>
      <c r="M11" s="66"/>
      <c r="N11" s="15">
        <f>SUM(K6:K10)</f>
        <v>7644</v>
      </c>
      <c r="O11" s="121"/>
    </row>
    <row r="12" spans="1:19" x14ac:dyDescent="0.35">
      <c r="A12" s="28"/>
      <c r="B12" s="24"/>
      <c r="C12" s="24"/>
      <c r="D12" s="18"/>
      <c r="E12" s="33"/>
      <c r="F12" s="44">
        <v>2</v>
      </c>
      <c r="G12" s="71" t="s">
        <v>88</v>
      </c>
      <c r="H12" s="35" t="s">
        <v>30</v>
      </c>
      <c r="I12" s="23">
        <v>1</v>
      </c>
      <c r="J12" s="35" t="s">
        <v>29</v>
      </c>
      <c r="K12" s="39">
        <v>9054</v>
      </c>
      <c r="L12" s="10" t="s">
        <v>32</v>
      </c>
      <c r="M12" s="67" t="s">
        <v>50</v>
      </c>
      <c r="N12" s="120"/>
      <c r="O12" s="121"/>
    </row>
    <row r="13" spans="1:19" x14ac:dyDescent="0.35">
      <c r="A13" s="28"/>
      <c r="B13" s="24"/>
      <c r="C13" s="24"/>
      <c r="D13" s="18"/>
      <c r="E13" s="33"/>
      <c r="F13" s="21"/>
      <c r="G13" s="73"/>
      <c r="H13" s="36"/>
      <c r="I13" s="23">
        <v>2</v>
      </c>
      <c r="J13" s="9"/>
      <c r="K13" s="10"/>
      <c r="L13" s="10"/>
      <c r="M13" s="67"/>
      <c r="N13" s="121"/>
      <c r="O13" s="121"/>
    </row>
    <row r="14" spans="1:19" x14ac:dyDescent="0.35">
      <c r="A14" s="28"/>
      <c r="B14" s="24"/>
      <c r="C14" s="24"/>
      <c r="D14" s="18"/>
      <c r="E14" s="33"/>
      <c r="F14" s="21"/>
      <c r="G14" s="73"/>
      <c r="H14" s="36"/>
      <c r="I14" s="23">
        <v>3</v>
      </c>
      <c r="J14" s="9"/>
      <c r="K14" s="10"/>
      <c r="L14" s="10"/>
      <c r="M14" s="67"/>
      <c r="N14" s="121"/>
      <c r="O14" s="121"/>
      <c r="S14" s="12"/>
    </row>
    <row r="15" spans="1:19" x14ac:dyDescent="0.35">
      <c r="A15" s="28"/>
      <c r="B15" s="24"/>
      <c r="C15" s="24"/>
      <c r="D15" s="18"/>
      <c r="E15" s="33"/>
      <c r="F15" s="21"/>
      <c r="G15" s="73"/>
      <c r="H15" s="36"/>
      <c r="I15" s="23">
        <v>4</v>
      </c>
      <c r="J15" s="9"/>
      <c r="K15" s="10"/>
      <c r="L15" s="10"/>
      <c r="M15" s="67"/>
      <c r="N15" s="121"/>
      <c r="O15" s="121"/>
      <c r="S15" s="12"/>
    </row>
    <row r="16" spans="1:19" x14ac:dyDescent="0.35">
      <c r="A16" s="28"/>
      <c r="B16" s="24"/>
      <c r="C16" s="24"/>
      <c r="D16" s="18"/>
      <c r="E16" s="33"/>
      <c r="F16" s="21"/>
      <c r="G16" s="73"/>
      <c r="H16" s="36"/>
      <c r="I16" s="23">
        <v>5</v>
      </c>
      <c r="J16" s="9"/>
      <c r="K16" s="10"/>
      <c r="L16" s="10"/>
      <c r="M16" s="67"/>
      <c r="N16" s="122"/>
      <c r="O16" s="121"/>
      <c r="S16" s="12"/>
    </row>
    <row r="17" spans="1:19" x14ac:dyDescent="0.35">
      <c r="A17" s="28"/>
      <c r="B17" s="24"/>
      <c r="C17" s="24"/>
      <c r="D17" s="18"/>
      <c r="E17" s="33"/>
      <c r="F17" s="21"/>
      <c r="G17" s="73"/>
      <c r="H17" s="36"/>
      <c r="I17" s="115" t="s">
        <v>7</v>
      </c>
      <c r="J17" s="116"/>
      <c r="K17" s="117"/>
      <c r="L17" s="51"/>
      <c r="M17" s="66"/>
      <c r="N17" s="15">
        <f>SUM(K12:K16)</f>
        <v>9054</v>
      </c>
      <c r="O17" s="121"/>
      <c r="S17" s="12"/>
    </row>
    <row r="18" spans="1:19" x14ac:dyDescent="0.35">
      <c r="A18" s="28"/>
      <c r="B18" s="24"/>
      <c r="C18" s="24"/>
      <c r="D18" s="18"/>
      <c r="E18" s="33"/>
      <c r="F18" s="44">
        <v>3</v>
      </c>
      <c r="G18" s="71" t="s">
        <v>88</v>
      </c>
      <c r="H18" s="35" t="s">
        <v>31</v>
      </c>
      <c r="I18" s="23">
        <v>1</v>
      </c>
      <c r="J18" s="35" t="s">
        <v>31</v>
      </c>
      <c r="K18" s="39">
        <v>12483</v>
      </c>
      <c r="L18" s="10" t="s">
        <v>32</v>
      </c>
      <c r="M18" s="67" t="s">
        <v>50</v>
      </c>
      <c r="N18" s="123"/>
      <c r="O18" s="121"/>
      <c r="S18" s="12"/>
    </row>
    <row r="19" spans="1:19" x14ac:dyDescent="0.35">
      <c r="A19" s="28"/>
      <c r="B19" s="24"/>
      <c r="C19" s="24"/>
      <c r="D19" s="18"/>
      <c r="E19" s="33"/>
      <c r="F19" s="21"/>
      <c r="G19" s="73"/>
      <c r="H19" s="36"/>
      <c r="I19" s="23">
        <v>2</v>
      </c>
      <c r="J19" s="9"/>
      <c r="K19" s="10"/>
      <c r="L19" s="10"/>
      <c r="M19" s="67"/>
      <c r="N19" s="124"/>
      <c r="O19" s="121"/>
      <c r="S19" s="12"/>
    </row>
    <row r="20" spans="1:19" x14ac:dyDescent="0.35">
      <c r="A20" s="28"/>
      <c r="B20" s="24"/>
      <c r="C20" s="24"/>
      <c r="D20" s="18"/>
      <c r="E20" s="33"/>
      <c r="F20" s="21"/>
      <c r="G20" s="73"/>
      <c r="H20" s="36"/>
      <c r="I20" s="23">
        <v>3</v>
      </c>
      <c r="J20" s="9"/>
      <c r="K20" s="10"/>
      <c r="L20" s="10"/>
      <c r="M20" s="67"/>
      <c r="N20" s="124"/>
      <c r="O20" s="121"/>
      <c r="S20" s="12"/>
    </row>
    <row r="21" spans="1:19" x14ac:dyDescent="0.35">
      <c r="A21" s="28"/>
      <c r="B21" s="24"/>
      <c r="C21" s="24"/>
      <c r="D21" s="18"/>
      <c r="E21" s="33"/>
      <c r="F21" s="21"/>
      <c r="G21" s="73"/>
      <c r="H21" s="36"/>
      <c r="I21" s="23">
        <v>4</v>
      </c>
      <c r="J21" s="9"/>
      <c r="K21" s="10"/>
      <c r="L21" s="10"/>
      <c r="M21" s="67"/>
      <c r="N21" s="124"/>
      <c r="O21" s="121"/>
      <c r="S21" s="12"/>
    </row>
    <row r="22" spans="1:19" x14ac:dyDescent="0.35">
      <c r="A22" s="28"/>
      <c r="B22" s="24"/>
      <c r="C22" s="24"/>
      <c r="D22" s="18"/>
      <c r="E22" s="33"/>
      <c r="F22" s="21"/>
      <c r="G22" s="73"/>
      <c r="H22" s="36"/>
      <c r="I22" s="23">
        <v>5</v>
      </c>
      <c r="J22" s="9"/>
      <c r="K22" s="10"/>
      <c r="L22" s="10"/>
      <c r="M22" s="67"/>
      <c r="N22" s="125"/>
      <c r="O22" s="121"/>
      <c r="S22" s="12"/>
    </row>
    <row r="23" spans="1:19" x14ac:dyDescent="0.35">
      <c r="A23" s="28"/>
      <c r="B23" s="24"/>
      <c r="C23" s="24"/>
      <c r="D23" s="18"/>
      <c r="E23" s="33"/>
      <c r="F23" s="19"/>
      <c r="G23" s="74"/>
      <c r="H23" s="37"/>
      <c r="I23" s="115" t="s">
        <v>7</v>
      </c>
      <c r="J23" s="116"/>
      <c r="K23" s="117"/>
      <c r="L23" s="51"/>
      <c r="M23" s="66"/>
      <c r="N23" s="16">
        <f>SUM(K18:K22)</f>
        <v>12483</v>
      </c>
      <c r="O23" s="122"/>
      <c r="S23" s="12"/>
    </row>
    <row r="24" spans="1:19" x14ac:dyDescent="0.35">
      <c r="A24" s="29"/>
      <c r="B24" s="25"/>
      <c r="C24" s="25"/>
      <c r="D24" s="31"/>
      <c r="E24" s="34"/>
      <c r="F24" s="19"/>
      <c r="G24" s="74"/>
      <c r="H24" s="37"/>
      <c r="I24" s="115" t="s">
        <v>8</v>
      </c>
      <c r="J24" s="116"/>
      <c r="K24" s="116"/>
      <c r="L24" s="116"/>
      <c r="M24" s="116"/>
      <c r="N24" s="117"/>
      <c r="O24" s="15">
        <f>N11+N17+N23</f>
        <v>29181</v>
      </c>
      <c r="S24" s="12"/>
    </row>
    <row r="25" spans="1:19" x14ac:dyDescent="0.35">
      <c r="A25" s="27"/>
      <c r="B25" s="26" t="s">
        <v>12</v>
      </c>
      <c r="C25" s="26" t="s">
        <v>35</v>
      </c>
      <c r="D25" s="43">
        <v>2</v>
      </c>
      <c r="E25" s="41" t="s">
        <v>36</v>
      </c>
      <c r="F25" s="44">
        <v>1</v>
      </c>
      <c r="G25" s="71" t="s">
        <v>89</v>
      </c>
      <c r="H25" s="41" t="s">
        <v>37</v>
      </c>
      <c r="I25" s="23">
        <v>1</v>
      </c>
      <c r="J25" s="41" t="s">
        <v>37</v>
      </c>
      <c r="K25" s="42">
        <v>10180</v>
      </c>
      <c r="L25" s="42" t="s">
        <v>33</v>
      </c>
      <c r="M25" s="68" t="s">
        <v>51</v>
      </c>
      <c r="N25" s="120"/>
      <c r="O25" s="120"/>
    </row>
    <row r="26" spans="1:19" x14ac:dyDescent="0.35">
      <c r="A26" s="28"/>
      <c r="B26" s="24"/>
      <c r="C26" s="24"/>
      <c r="D26" s="18"/>
      <c r="E26" s="33"/>
      <c r="F26" s="21"/>
      <c r="G26" s="73"/>
      <c r="H26" s="36"/>
      <c r="I26" s="23">
        <v>2</v>
      </c>
      <c r="J26" s="13"/>
      <c r="K26" s="14"/>
      <c r="L26" s="14"/>
      <c r="M26" s="65"/>
      <c r="N26" s="121"/>
      <c r="O26" s="121"/>
    </row>
    <row r="27" spans="1:19" x14ac:dyDescent="0.35">
      <c r="A27" s="28"/>
      <c r="B27" s="24"/>
      <c r="C27" s="24"/>
      <c r="D27" s="18"/>
      <c r="E27" s="33"/>
      <c r="F27" s="21"/>
      <c r="G27" s="73"/>
      <c r="H27" s="36"/>
      <c r="I27" s="23">
        <v>3</v>
      </c>
      <c r="J27" s="13"/>
      <c r="K27" s="14"/>
      <c r="L27" s="14"/>
      <c r="M27" s="65"/>
      <c r="N27" s="121"/>
      <c r="O27" s="121"/>
    </row>
    <row r="28" spans="1:19" x14ac:dyDescent="0.35">
      <c r="A28" s="28"/>
      <c r="B28" s="24"/>
      <c r="C28" s="24"/>
      <c r="D28" s="18"/>
      <c r="E28" s="33"/>
      <c r="F28" s="21"/>
      <c r="G28" s="73"/>
      <c r="H28" s="36"/>
      <c r="I28" s="23">
        <v>4</v>
      </c>
      <c r="J28" s="13"/>
      <c r="K28" s="14"/>
      <c r="L28" s="14"/>
      <c r="M28" s="65"/>
      <c r="N28" s="121"/>
      <c r="O28" s="121"/>
    </row>
    <row r="29" spans="1:19" x14ac:dyDescent="0.35">
      <c r="A29" s="28"/>
      <c r="B29" s="24"/>
      <c r="C29" s="24"/>
      <c r="D29" s="18"/>
      <c r="E29" s="33"/>
      <c r="F29" s="21"/>
      <c r="G29" s="73"/>
      <c r="H29" s="36"/>
      <c r="I29" s="23">
        <v>5</v>
      </c>
      <c r="J29" s="13"/>
      <c r="K29" s="14"/>
      <c r="L29" s="14"/>
      <c r="M29" s="65"/>
      <c r="N29" s="122"/>
      <c r="O29" s="121"/>
    </row>
    <row r="30" spans="1:19" x14ac:dyDescent="0.35">
      <c r="A30" s="28"/>
      <c r="B30" s="24"/>
      <c r="C30" s="24"/>
      <c r="D30" s="18"/>
      <c r="E30" s="33"/>
      <c r="F30" s="21"/>
      <c r="G30" s="73"/>
      <c r="H30" s="36"/>
      <c r="I30" s="115" t="s">
        <v>7</v>
      </c>
      <c r="J30" s="116"/>
      <c r="K30" s="117"/>
      <c r="N30" s="15">
        <f>SUM(K25:K29)</f>
        <v>10180</v>
      </c>
      <c r="O30" s="121"/>
    </row>
    <row r="31" spans="1:19" x14ac:dyDescent="0.35">
      <c r="A31" s="28"/>
      <c r="B31" s="24"/>
      <c r="C31" s="24"/>
      <c r="D31" s="18"/>
      <c r="E31" s="33"/>
      <c r="F31" s="44">
        <v>2</v>
      </c>
      <c r="G31" s="71" t="s">
        <v>89</v>
      </c>
      <c r="H31" s="41" t="s">
        <v>38</v>
      </c>
      <c r="I31" s="23">
        <v>1</v>
      </c>
      <c r="J31" s="41" t="s">
        <v>38</v>
      </c>
      <c r="K31" s="42">
        <v>9302</v>
      </c>
      <c r="L31" s="42" t="s">
        <v>40</v>
      </c>
      <c r="M31" s="68" t="s">
        <v>52</v>
      </c>
      <c r="N31" s="120"/>
      <c r="O31" s="121"/>
    </row>
    <row r="32" spans="1:19" x14ac:dyDescent="0.35">
      <c r="A32" s="28"/>
      <c r="B32" s="24"/>
      <c r="C32" s="24"/>
      <c r="D32" s="18"/>
      <c r="E32" s="33"/>
      <c r="F32" s="21"/>
      <c r="G32" s="73"/>
      <c r="H32" s="36"/>
      <c r="I32" s="23">
        <v>2</v>
      </c>
      <c r="J32" s="41" t="s">
        <v>39</v>
      </c>
      <c r="K32" s="42">
        <v>4447</v>
      </c>
      <c r="L32" s="42" t="s">
        <v>40</v>
      </c>
      <c r="M32" s="68" t="s">
        <v>52</v>
      </c>
      <c r="N32" s="121"/>
      <c r="O32" s="121"/>
    </row>
    <row r="33" spans="1:19" x14ac:dyDescent="0.35">
      <c r="A33" s="28"/>
      <c r="B33" s="24"/>
      <c r="C33" s="24"/>
      <c r="D33" s="18"/>
      <c r="E33" s="33"/>
      <c r="F33" s="21"/>
      <c r="G33" s="73"/>
      <c r="H33" s="36"/>
      <c r="I33" s="23">
        <v>3</v>
      </c>
      <c r="J33" s="9"/>
      <c r="K33" s="10"/>
      <c r="L33" s="10"/>
      <c r="M33" s="67"/>
      <c r="N33" s="121"/>
      <c r="O33" s="121"/>
      <c r="S33" s="12"/>
    </row>
    <row r="34" spans="1:19" x14ac:dyDescent="0.35">
      <c r="A34" s="28"/>
      <c r="B34" s="24"/>
      <c r="C34" s="24"/>
      <c r="D34" s="18"/>
      <c r="E34" s="33"/>
      <c r="F34" s="21"/>
      <c r="G34" s="73"/>
      <c r="H34" s="36"/>
      <c r="I34" s="23">
        <v>4</v>
      </c>
      <c r="J34" s="9"/>
      <c r="K34" s="10"/>
      <c r="L34" s="10"/>
      <c r="M34" s="67"/>
      <c r="N34" s="121"/>
      <c r="O34" s="121"/>
      <c r="S34" s="12"/>
    </row>
    <row r="35" spans="1:19" x14ac:dyDescent="0.35">
      <c r="A35" s="28"/>
      <c r="B35" s="24"/>
      <c r="C35" s="24"/>
      <c r="D35" s="18"/>
      <c r="E35" s="33"/>
      <c r="F35" s="21"/>
      <c r="G35" s="73"/>
      <c r="H35" s="36"/>
      <c r="I35" s="23">
        <v>5</v>
      </c>
      <c r="J35" s="9"/>
      <c r="K35" s="10"/>
      <c r="L35" s="10"/>
      <c r="M35" s="67"/>
      <c r="N35" s="122"/>
      <c r="O35" s="121"/>
      <c r="S35" s="12"/>
    </row>
    <row r="36" spans="1:19" x14ac:dyDescent="0.35">
      <c r="A36" s="28"/>
      <c r="B36" s="24"/>
      <c r="C36" s="24"/>
      <c r="D36" s="18"/>
      <c r="E36" s="33"/>
      <c r="F36" s="21"/>
      <c r="G36" s="73"/>
      <c r="H36" s="36"/>
      <c r="I36" s="115" t="s">
        <v>7</v>
      </c>
      <c r="J36" s="116"/>
      <c r="K36" s="117"/>
      <c r="N36" s="15">
        <f>SUM(K31:K35)</f>
        <v>13749</v>
      </c>
      <c r="O36" s="121"/>
      <c r="S36" s="12"/>
    </row>
    <row r="37" spans="1:19" x14ac:dyDescent="0.35">
      <c r="A37" s="28"/>
      <c r="B37" s="24"/>
      <c r="C37" s="24"/>
      <c r="D37" s="18"/>
      <c r="E37" s="33"/>
      <c r="F37" s="44">
        <v>3</v>
      </c>
      <c r="G37" s="71" t="s">
        <v>89</v>
      </c>
      <c r="H37" s="41" t="s">
        <v>41</v>
      </c>
      <c r="I37" s="23">
        <v>1</v>
      </c>
      <c r="J37" s="41" t="s">
        <v>41</v>
      </c>
      <c r="K37" s="42">
        <v>4253</v>
      </c>
      <c r="L37" s="42" t="s">
        <v>43</v>
      </c>
      <c r="M37" s="68" t="s">
        <v>53</v>
      </c>
      <c r="N37" s="123"/>
      <c r="O37" s="121"/>
      <c r="S37" s="12"/>
    </row>
    <row r="38" spans="1:19" x14ac:dyDescent="0.35">
      <c r="A38" s="28"/>
      <c r="B38" s="24"/>
      <c r="C38" s="24"/>
      <c r="D38" s="18"/>
      <c r="E38" s="33"/>
      <c r="F38" s="21"/>
      <c r="G38" s="73"/>
      <c r="H38" s="36"/>
      <c r="I38" s="23">
        <v>2</v>
      </c>
      <c r="J38" s="41" t="s">
        <v>42</v>
      </c>
      <c r="K38" s="42">
        <v>4160</v>
      </c>
      <c r="L38" s="42" t="s">
        <v>43</v>
      </c>
      <c r="M38" s="68" t="s">
        <v>53</v>
      </c>
      <c r="N38" s="124"/>
      <c r="O38" s="121"/>
      <c r="S38" s="12"/>
    </row>
    <row r="39" spans="1:19" x14ac:dyDescent="0.35">
      <c r="A39" s="28"/>
      <c r="B39" s="24"/>
      <c r="C39" s="24"/>
      <c r="D39" s="18"/>
      <c r="E39" s="33"/>
      <c r="F39" s="21"/>
      <c r="G39" s="73"/>
      <c r="H39" s="36"/>
      <c r="I39" s="23">
        <v>3</v>
      </c>
      <c r="J39" s="9"/>
      <c r="K39" s="10"/>
      <c r="L39" s="10"/>
      <c r="M39" s="67"/>
      <c r="N39" s="124"/>
      <c r="O39" s="121"/>
      <c r="S39" s="12"/>
    </row>
    <row r="40" spans="1:19" x14ac:dyDescent="0.35">
      <c r="A40" s="28"/>
      <c r="B40" s="24"/>
      <c r="C40" s="24"/>
      <c r="D40" s="18"/>
      <c r="E40" s="33"/>
      <c r="F40" s="21"/>
      <c r="G40" s="73"/>
      <c r="H40" s="36"/>
      <c r="I40" s="23">
        <v>4</v>
      </c>
      <c r="J40" s="9"/>
      <c r="K40" s="10"/>
      <c r="L40" s="10"/>
      <c r="M40" s="67"/>
      <c r="N40" s="124"/>
      <c r="O40" s="121"/>
      <c r="S40" s="12"/>
    </row>
    <row r="41" spans="1:19" x14ac:dyDescent="0.35">
      <c r="A41" s="28"/>
      <c r="B41" s="24"/>
      <c r="C41" s="24"/>
      <c r="D41" s="18"/>
      <c r="E41" s="33"/>
      <c r="F41" s="21"/>
      <c r="G41" s="73"/>
      <c r="H41" s="36"/>
      <c r="I41" s="23">
        <v>5</v>
      </c>
      <c r="J41" s="9"/>
      <c r="K41" s="10"/>
      <c r="L41" s="10"/>
      <c r="M41" s="67"/>
      <c r="N41" s="125"/>
      <c r="O41" s="121"/>
      <c r="S41" s="12"/>
    </row>
    <row r="42" spans="1:19" x14ac:dyDescent="0.35">
      <c r="A42" s="28"/>
      <c r="B42" s="24"/>
      <c r="C42" s="24"/>
      <c r="D42" s="18"/>
      <c r="E42" s="33"/>
      <c r="F42" s="19"/>
      <c r="G42" s="74"/>
      <c r="H42" s="37"/>
      <c r="I42" s="115" t="s">
        <v>7</v>
      </c>
      <c r="J42" s="116"/>
      <c r="K42" s="117"/>
      <c r="N42" s="16">
        <f>SUM(K37:K41)</f>
        <v>8413</v>
      </c>
      <c r="O42" s="122"/>
      <c r="S42" s="12"/>
    </row>
    <row r="43" spans="1:19" x14ac:dyDescent="0.35">
      <c r="A43" s="29"/>
      <c r="B43" s="25"/>
      <c r="C43" s="25"/>
      <c r="D43" s="31"/>
      <c r="E43" s="34"/>
      <c r="F43" s="19"/>
      <c r="G43" s="74"/>
      <c r="H43" s="37"/>
      <c r="I43" s="115" t="s">
        <v>8</v>
      </c>
      <c r="J43" s="116"/>
      <c r="K43" s="116"/>
      <c r="L43" s="116"/>
      <c r="M43" s="116"/>
      <c r="N43" s="117"/>
      <c r="O43" s="15">
        <f>N30+N36+N42</f>
        <v>32342</v>
      </c>
      <c r="S43" s="12"/>
    </row>
  </sheetData>
  <mergeCells count="21">
    <mergeCell ref="I11:K11"/>
    <mergeCell ref="I17:K17"/>
    <mergeCell ref="I24:N24"/>
    <mergeCell ref="N6:N10"/>
    <mergeCell ref="O6:O23"/>
    <mergeCell ref="N18:N22"/>
    <mergeCell ref="N12:N16"/>
    <mergeCell ref="I23:K23"/>
    <mergeCell ref="I43:N43"/>
    <mergeCell ref="N25:N29"/>
    <mergeCell ref="O25:O42"/>
    <mergeCell ref="I30:K30"/>
    <mergeCell ref="N31:N35"/>
    <mergeCell ref="I36:K36"/>
    <mergeCell ref="N37:N41"/>
    <mergeCell ref="I42:K42"/>
    <mergeCell ref="A1:O1"/>
    <mergeCell ref="A2:O2"/>
    <mergeCell ref="A3:D3"/>
    <mergeCell ref="E3:I3"/>
    <mergeCell ref="J3:O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1"/>
  <sheetViews>
    <sheetView zoomScale="85" zoomScaleNormal="85" workbookViewId="0">
      <selection activeCell="N15" sqref="N15:N19"/>
    </sheetView>
  </sheetViews>
  <sheetFormatPr defaultColWidth="12.25" defaultRowHeight="21" x14ac:dyDescent="0.35"/>
  <cols>
    <col min="1" max="3" width="17.125" style="5" customWidth="1"/>
    <col min="4" max="4" width="12.25" style="6"/>
    <col min="5" max="5" width="12.25" style="69"/>
    <col min="6" max="6" width="23.625" style="7" customWidth="1"/>
    <col min="7" max="7" width="12.25" style="6"/>
    <col min="8" max="8" width="27.125" style="7" customWidth="1"/>
    <col min="9" max="9" width="3.875" style="6" customWidth="1"/>
    <col min="10" max="10" width="27.375" style="7" customWidth="1"/>
    <col min="11" max="11" width="14.75" style="8" customWidth="1"/>
    <col min="12" max="12" width="15.25" style="8" customWidth="1"/>
    <col min="13" max="13" width="15.25" style="63" customWidth="1"/>
    <col min="14" max="14" width="15.25" style="5" customWidth="1"/>
    <col min="15" max="15" width="17.125" style="5" customWidth="1"/>
    <col min="16" max="16384" width="12.25" style="5"/>
  </cols>
  <sheetData>
    <row r="1" spans="1:20" x14ac:dyDescent="0.35">
      <c r="A1" s="118" t="s">
        <v>15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20" x14ac:dyDescent="0.35">
      <c r="A2" s="118" t="s">
        <v>16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01"/>
      <c r="Q2" s="101"/>
    </row>
    <row r="3" spans="1:20" x14ac:dyDescent="0.35">
      <c r="A3" s="118" t="s">
        <v>17</v>
      </c>
      <c r="B3" s="118"/>
      <c r="C3" s="118"/>
      <c r="D3" s="118"/>
      <c r="E3" s="59"/>
      <c r="F3" s="119" t="s">
        <v>18</v>
      </c>
      <c r="G3" s="119"/>
      <c r="H3" s="119"/>
      <c r="I3" s="119"/>
      <c r="J3" s="119" t="s">
        <v>19</v>
      </c>
      <c r="K3" s="119"/>
      <c r="L3" s="119"/>
      <c r="M3" s="119"/>
      <c r="N3" s="119"/>
      <c r="O3" s="119"/>
      <c r="P3" s="102"/>
      <c r="Q3" s="102"/>
      <c r="R3" s="101"/>
      <c r="S3" s="101"/>
      <c r="T3" s="101"/>
    </row>
    <row r="4" spans="1:20" s="4" customFormat="1" ht="93.75" customHeight="1" x14ac:dyDescent="0.35">
      <c r="A4" s="22" t="s">
        <v>0</v>
      </c>
      <c r="B4" s="22" t="s">
        <v>1</v>
      </c>
      <c r="C4" s="22" t="s">
        <v>34</v>
      </c>
      <c r="D4" s="17" t="s">
        <v>25</v>
      </c>
      <c r="E4" s="70" t="s">
        <v>54</v>
      </c>
      <c r="F4" s="17" t="s">
        <v>10</v>
      </c>
      <c r="G4" s="22" t="s">
        <v>2</v>
      </c>
      <c r="H4" s="17" t="s">
        <v>11</v>
      </c>
      <c r="I4" s="2" t="s">
        <v>24</v>
      </c>
      <c r="J4" s="2" t="s">
        <v>23</v>
      </c>
      <c r="K4" s="52" t="s">
        <v>26</v>
      </c>
      <c r="L4" s="3" t="s">
        <v>22</v>
      </c>
      <c r="M4" s="64" t="s">
        <v>44</v>
      </c>
      <c r="N4" s="2" t="s">
        <v>5</v>
      </c>
      <c r="O4" s="2" t="s">
        <v>6</v>
      </c>
    </row>
    <row r="5" spans="1:20" x14ac:dyDescent="0.35">
      <c r="A5" s="27" t="s">
        <v>103</v>
      </c>
      <c r="B5" s="26" t="s">
        <v>104</v>
      </c>
      <c r="C5" s="26" t="s">
        <v>105</v>
      </c>
      <c r="D5" s="30">
        <v>1</v>
      </c>
      <c r="E5" s="132" t="s">
        <v>106</v>
      </c>
      <c r="F5" s="35" t="s">
        <v>107</v>
      </c>
      <c r="G5" s="20">
        <v>1</v>
      </c>
      <c r="H5" s="35" t="s">
        <v>108</v>
      </c>
      <c r="I5" s="23">
        <v>1</v>
      </c>
      <c r="J5" s="13" t="s">
        <v>108</v>
      </c>
      <c r="K5" s="14">
        <v>7786</v>
      </c>
      <c r="L5" s="14" t="s">
        <v>109</v>
      </c>
      <c r="M5" s="65">
        <v>2559</v>
      </c>
      <c r="N5" s="60"/>
      <c r="O5" s="103"/>
    </row>
    <row r="6" spans="1:20" x14ac:dyDescent="0.35">
      <c r="A6" s="28"/>
      <c r="B6" s="24"/>
      <c r="C6" s="24"/>
      <c r="D6" s="18"/>
      <c r="E6" s="133"/>
      <c r="F6" s="97"/>
      <c r="G6" s="21"/>
      <c r="H6" s="36"/>
      <c r="I6" s="115" t="s">
        <v>7</v>
      </c>
      <c r="J6" s="116"/>
      <c r="K6" s="117"/>
      <c r="L6" s="58"/>
      <c r="N6" s="15">
        <f>SUM(K5:K5)</f>
        <v>7786</v>
      </c>
      <c r="O6" s="107"/>
    </row>
    <row r="7" spans="1:20" x14ac:dyDescent="0.35">
      <c r="A7" s="104" t="s">
        <v>110</v>
      </c>
      <c r="B7" s="24"/>
      <c r="C7" s="24"/>
      <c r="D7" s="18"/>
      <c r="E7" s="133"/>
      <c r="F7" s="33"/>
      <c r="G7" s="20">
        <v>2</v>
      </c>
      <c r="H7" s="13" t="s">
        <v>111</v>
      </c>
      <c r="I7" s="23">
        <v>1</v>
      </c>
      <c r="J7" s="13" t="s">
        <v>111</v>
      </c>
      <c r="K7" s="14">
        <v>7200</v>
      </c>
      <c r="L7" s="10" t="s">
        <v>109</v>
      </c>
      <c r="M7" s="67" t="s">
        <v>50</v>
      </c>
      <c r="N7" s="61"/>
      <c r="O7" s="107"/>
    </row>
    <row r="8" spans="1:20" x14ac:dyDescent="0.35">
      <c r="A8" s="28"/>
      <c r="B8" s="24"/>
      <c r="C8" s="24"/>
      <c r="D8" s="18"/>
      <c r="E8" s="133"/>
      <c r="F8" s="33"/>
      <c r="G8" s="21"/>
      <c r="H8" s="36"/>
      <c r="I8" s="115" t="s">
        <v>7</v>
      </c>
      <c r="J8" s="116"/>
      <c r="K8" s="117"/>
      <c r="L8" s="58"/>
      <c r="N8" s="15">
        <f>SUM(K7:K7)</f>
        <v>7200</v>
      </c>
      <c r="O8" s="107"/>
      <c r="Q8" s="12"/>
    </row>
    <row r="9" spans="1:20" x14ac:dyDescent="0.35">
      <c r="A9" s="28"/>
      <c r="B9" s="24"/>
      <c r="C9" s="24"/>
      <c r="D9" s="18"/>
      <c r="E9" s="133"/>
      <c r="F9" s="33"/>
      <c r="G9" s="20">
        <v>3</v>
      </c>
      <c r="H9" s="13" t="s">
        <v>112</v>
      </c>
      <c r="I9" s="23">
        <v>1</v>
      </c>
      <c r="J9" s="13" t="s">
        <v>112</v>
      </c>
      <c r="K9" s="14">
        <v>7201</v>
      </c>
      <c r="L9" s="10" t="s">
        <v>109</v>
      </c>
      <c r="M9" s="67" t="s">
        <v>50</v>
      </c>
      <c r="N9" s="61"/>
      <c r="O9" s="107"/>
      <c r="Q9" s="12"/>
    </row>
    <row r="10" spans="1:20" x14ac:dyDescent="0.35">
      <c r="A10" s="28"/>
      <c r="B10" s="24"/>
      <c r="C10" s="24"/>
      <c r="D10" s="18"/>
      <c r="E10" s="133"/>
      <c r="F10" s="33"/>
      <c r="G10" s="19"/>
      <c r="H10" s="37"/>
      <c r="I10" s="105" t="s">
        <v>7</v>
      </c>
      <c r="J10" s="106"/>
      <c r="K10" s="106"/>
      <c r="M10" s="106"/>
      <c r="N10" s="16">
        <f>SUM(K9:K9)</f>
        <v>7201</v>
      </c>
      <c r="O10" s="62"/>
      <c r="R10" s="12"/>
    </row>
    <row r="11" spans="1:20" x14ac:dyDescent="0.35">
      <c r="A11" s="29"/>
      <c r="B11" s="25"/>
      <c r="C11" s="25"/>
      <c r="D11" s="31"/>
      <c r="E11" s="134"/>
      <c r="F11" s="34"/>
      <c r="G11" s="19"/>
      <c r="H11" s="37"/>
      <c r="I11" s="56" t="s">
        <v>8</v>
      </c>
      <c r="J11" s="57"/>
      <c r="K11" s="57"/>
      <c r="L11" s="57"/>
      <c r="M11" s="66"/>
      <c r="N11" s="58"/>
      <c r="O11" s="15">
        <f>N6+N8+N10</f>
        <v>22187</v>
      </c>
      <c r="R11" s="12"/>
    </row>
    <row r="12" spans="1:20" x14ac:dyDescent="0.35">
      <c r="A12" s="27" t="s">
        <v>103</v>
      </c>
      <c r="B12" s="26" t="s">
        <v>113</v>
      </c>
      <c r="C12" s="26" t="s">
        <v>114</v>
      </c>
      <c r="D12" s="30">
        <v>1</v>
      </c>
      <c r="E12" s="132" t="s">
        <v>115</v>
      </c>
      <c r="F12" s="35" t="s">
        <v>116</v>
      </c>
      <c r="G12" s="20">
        <v>1</v>
      </c>
      <c r="H12" s="35" t="s">
        <v>117</v>
      </c>
      <c r="I12" s="23">
        <v>1</v>
      </c>
      <c r="J12" s="13" t="s">
        <v>117</v>
      </c>
      <c r="K12" s="14">
        <v>6674</v>
      </c>
      <c r="L12" s="14" t="s">
        <v>118</v>
      </c>
      <c r="M12" s="67" t="s">
        <v>50</v>
      </c>
      <c r="N12" s="120"/>
      <c r="O12" s="120"/>
    </row>
    <row r="13" spans="1:20" x14ac:dyDescent="0.35">
      <c r="A13" s="28"/>
      <c r="B13" s="24"/>
      <c r="C13" s="24"/>
      <c r="D13" s="18"/>
      <c r="E13" s="133"/>
      <c r="F13" s="36" t="s">
        <v>119</v>
      </c>
      <c r="G13" s="21"/>
      <c r="H13" s="36"/>
      <c r="I13" s="23">
        <v>2</v>
      </c>
      <c r="J13" s="13" t="s">
        <v>120</v>
      </c>
      <c r="K13" s="14">
        <v>6220</v>
      </c>
      <c r="L13" s="14" t="s">
        <v>118</v>
      </c>
      <c r="M13" s="67" t="s">
        <v>50</v>
      </c>
      <c r="N13" s="121"/>
      <c r="O13" s="121"/>
    </row>
    <row r="14" spans="1:20" x14ac:dyDescent="0.35">
      <c r="A14" s="28"/>
      <c r="B14" s="24"/>
      <c r="C14" s="24"/>
      <c r="D14" s="18"/>
      <c r="E14" s="133"/>
      <c r="F14" s="97"/>
      <c r="G14" s="21"/>
      <c r="H14" s="36"/>
      <c r="I14" s="115" t="s">
        <v>7</v>
      </c>
      <c r="J14" s="116"/>
      <c r="K14" s="117"/>
      <c r="L14" s="57"/>
      <c r="M14" s="57"/>
      <c r="N14" s="15">
        <f>SUM(K12:K13)</f>
        <v>12894</v>
      </c>
      <c r="O14" s="121"/>
    </row>
    <row r="15" spans="1:20" x14ac:dyDescent="0.35">
      <c r="A15" s="104" t="s">
        <v>121</v>
      </c>
      <c r="B15" s="24"/>
      <c r="C15" s="24"/>
      <c r="D15" s="18"/>
      <c r="E15" s="133"/>
      <c r="F15" s="33"/>
      <c r="G15" s="20">
        <v>2</v>
      </c>
      <c r="H15" s="35" t="s">
        <v>122</v>
      </c>
      <c r="I15" s="23">
        <v>1</v>
      </c>
      <c r="J15" s="13" t="s">
        <v>122</v>
      </c>
      <c r="K15" s="14">
        <v>6087</v>
      </c>
      <c r="L15" s="10" t="s">
        <v>118</v>
      </c>
      <c r="M15" s="68" t="s">
        <v>51</v>
      </c>
      <c r="N15" s="120"/>
      <c r="O15" s="121"/>
    </row>
    <row r="16" spans="1:20" x14ac:dyDescent="0.35">
      <c r="A16" s="28"/>
      <c r="B16" s="24"/>
      <c r="C16" s="24"/>
      <c r="D16" s="18"/>
      <c r="E16" s="133"/>
      <c r="F16" s="33"/>
      <c r="G16" s="21"/>
      <c r="H16" s="36"/>
      <c r="I16" s="23">
        <v>2</v>
      </c>
      <c r="J16" s="13" t="s">
        <v>123</v>
      </c>
      <c r="K16" s="14">
        <v>6338</v>
      </c>
      <c r="L16" s="10" t="s">
        <v>118</v>
      </c>
      <c r="M16" s="68" t="s">
        <v>52</v>
      </c>
      <c r="N16" s="121"/>
      <c r="O16" s="121"/>
    </row>
    <row r="17" spans="1:18" x14ac:dyDescent="0.35">
      <c r="A17" s="28"/>
      <c r="B17" s="24"/>
      <c r="C17" s="24"/>
      <c r="D17" s="18"/>
      <c r="E17" s="133"/>
      <c r="F17" s="33"/>
      <c r="G17" s="21"/>
      <c r="H17" s="36"/>
      <c r="I17" s="23">
        <v>3</v>
      </c>
      <c r="J17" s="13" t="s">
        <v>124</v>
      </c>
      <c r="K17" s="14">
        <v>4564</v>
      </c>
      <c r="L17" s="10" t="s">
        <v>118</v>
      </c>
      <c r="M17" s="68" t="s">
        <v>52</v>
      </c>
      <c r="N17" s="121"/>
      <c r="O17" s="121"/>
      <c r="R17" s="12"/>
    </row>
    <row r="18" spans="1:18" x14ac:dyDescent="0.35">
      <c r="A18" s="28"/>
      <c r="B18" s="24"/>
      <c r="C18" s="24"/>
      <c r="D18" s="18"/>
      <c r="E18" s="133"/>
      <c r="F18" s="33"/>
      <c r="G18" s="21"/>
      <c r="H18" s="36"/>
      <c r="I18" s="23">
        <v>4</v>
      </c>
      <c r="J18" s="9"/>
      <c r="K18" s="10"/>
      <c r="L18" s="10"/>
      <c r="M18" s="65"/>
      <c r="N18" s="121"/>
      <c r="O18" s="121"/>
      <c r="R18" s="12"/>
    </row>
    <row r="19" spans="1:18" x14ac:dyDescent="0.35">
      <c r="A19" s="28"/>
      <c r="B19" s="24"/>
      <c r="C19" s="24"/>
      <c r="D19" s="18"/>
      <c r="E19" s="133"/>
      <c r="F19" s="33"/>
      <c r="G19" s="21"/>
      <c r="H19" s="36"/>
      <c r="I19" s="23">
        <v>5</v>
      </c>
      <c r="J19" s="9"/>
      <c r="K19" s="10"/>
      <c r="L19" s="65"/>
      <c r="M19" s="65"/>
      <c r="N19" s="122"/>
      <c r="O19" s="121"/>
      <c r="R19" s="12"/>
    </row>
    <row r="20" spans="1:18" x14ac:dyDescent="0.35">
      <c r="A20" s="28"/>
      <c r="B20" s="24"/>
      <c r="C20" s="24"/>
      <c r="D20" s="18"/>
      <c r="E20" s="133"/>
      <c r="F20" s="33"/>
      <c r="G20" s="21"/>
      <c r="H20" s="36"/>
      <c r="I20" s="115" t="s">
        <v>7</v>
      </c>
      <c r="J20" s="116"/>
      <c r="K20" s="117"/>
      <c r="L20" s="57"/>
      <c r="M20" s="57"/>
      <c r="N20" s="15">
        <f>SUM(K15:K19)</f>
        <v>16989</v>
      </c>
      <c r="O20" s="121"/>
      <c r="R20" s="12"/>
    </row>
    <row r="21" spans="1:18" x14ac:dyDescent="0.35">
      <c r="A21" s="29"/>
      <c r="B21" s="25"/>
      <c r="C21" s="25"/>
      <c r="D21" s="31"/>
      <c r="E21" s="134"/>
      <c r="F21" s="34"/>
      <c r="G21" s="19"/>
      <c r="H21" s="37"/>
      <c r="I21" s="56" t="s">
        <v>8</v>
      </c>
      <c r="J21" s="57"/>
      <c r="K21" s="57"/>
      <c r="L21" s="57"/>
      <c r="M21" s="57"/>
      <c r="N21" s="58"/>
      <c r="O21" s="15">
        <f>N14+N20</f>
        <v>29883</v>
      </c>
      <c r="R21" s="12"/>
    </row>
  </sheetData>
  <sheetProtection selectLockedCells="1" selectUnlockedCells="1"/>
  <mergeCells count="14">
    <mergeCell ref="E5:E11"/>
    <mergeCell ref="I6:K6"/>
    <mergeCell ref="I8:K8"/>
    <mergeCell ref="A1:O1"/>
    <mergeCell ref="A2:O2"/>
    <mergeCell ref="A3:D3"/>
    <mergeCell ref="F3:I3"/>
    <mergeCell ref="J3:O3"/>
    <mergeCell ref="E12:E21"/>
    <mergeCell ref="N12:N13"/>
    <mergeCell ref="O12:O20"/>
    <mergeCell ref="I14:K14"/>
    <mergeCell ref="N15:N19"/>
    <mergeCell ref="I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แผนภาพรวม</vt:lpstr>
      <vt:lpstr>แบบฟอร์มรายละเอียด</vt:lpstr>
      <vt:lpstr>คำแนะนำ</vt:lpstr>
      <vt:lpstr>ตัวอย่าง แผนภาพรวม</vt:lpstr>
      <vt:lpstr>ตัวอย่าง แบบฟอร์มรายละเอียด1</vt:lpstr>
      <vt:lpstr>ตัวอย่าง แบบฟอร์มรายละเอียด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Boonchai Theerakarn</dc:creator>
  <cp:lastModifiedBy>ADVANCE</cp:lastModifiedBy>
  <cp:lastPrinted>2017-05-03T03:34:10Z</cp:lastPrinted>
  <dcterms:created xsi:type="dcterms:W3CDTF">2017-03-05T00:57:52Z</dcterms:created>
  <dcterms:modified xsi:type="dcterms:W3CDTF">2017-05-03T08:30:02Z</dcterms:modified>
</cp:coreProperties>
</file>